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LO" sheetId="1" r:id="rId1"/>
  </sheets>
  <externalReferences>
    <externalReference r:id="rId2"/>
    <externalReference r:id="rId3"/>
  </externalReferences>
  <definedNames>
    <definedName name="Arus_Kas_Modif_Irwan" localSheetId="0">#REF!</definedName>
    <definedName name="Arus_Kas_Modif_Irwan">#REF!</definedName>
    <definedName name="Excel_BuiltIn_Print_Titles_2" localSheetId="0">#REF!</definedName>
    <definedName name="Excel_BuiltIn_Print_Titles_2">#REF!</definedName>
    <definedName name="_xlnm.Print_Area" localSheetId="0">LO!$A$1:$N$100</definedName>
  </definedNames>
  <calcPr calcId="124519"/>
</workbook>
</file>

<file path=xl/calcChain.xml><?xml version="1.0" encoding="utf-8"?>
<calcChain xmlns="http://schemas.openxmlformats.org/spreadsheetml/2006/main">
  <c r="M91" i="1"/>
  <c r="L91"/>
  <c r="K91"/>
  <c r="J91"/>
  <c r="H91"/>
  <c r="C91"/>
  <c r="F90"/>
  <c r="D90"/>
  <c r="C90"/>
  <c r="M89"/>
  <c r="F86"/>
  <c r="F91" s="1"/>
  <c r="D86"/>
  <c r="D91" s="1"/>
  <c r="C86"/>
  <c r="M85"/>
  <c r="L78"/>
  <c r="J78"/>
  <c r="H78"/>
  <c r="F78"/>
  <c r="F79" s="1"/>
  <c r="D78"/>
  <c r="D79" s="1"/>
  <c r="C78"/>
  <c r="M77"/>
  <c r="K77"/>
  <c r="M76"/>
  <c r="K76"/>
  <c r="M75"/>
  <c r="K75"/>
  <c r="F72"/>
  <c r="D72"/>
  <c r="C72"/>
  <c r="C79" s="1"/>
  <c r="M70"/>
  <c r="M78" s="1"/>
  <c r="K70"/>
  <c r="K78" s="1"/>
  <c r="M69"/>
  <c r="K69"/>
  <c r="F62"/>
  <c r="D62"/>
  <c r="C62"/>
  <c r="L53"/>
  <c r="J53"/>
  <c r="H53"/>
  <c r="D53"/>
  <c r="D63" s="1"/>
  <c r="F52"/>
  <c r="K52" s="1"/>
  <c r="D52"/>
  <c r="C52"/>
  <c r="F51"/>
  <c r="M48"/>
  <c r="K48"/>
  <c r="F48"/>
  <c r="O47"/>
  <c r="M47"/>
  <c r="K47"/>
  <c r="F47"/>
  <c r="M46"/>
  <c r="K46"/>
  <c r="F46"/>
  <c r="D46"/>
  <c r="O46" s="1"/>
  <c r="C46"/>
  <c r="F45"/>
  <c r="K45" s="1"/>
  <c r="D45"/>
  <c r="O45" s="1"/>
  <c r="C45"/>
  <c r="M44"/>
  <c r="K44"/>
  <c r="F44"/>
  <c r="D44"/>
  <c r="O44" s="1"/>
  <c r="C44"/>
  <c r="F43"/>
  <c r="F53" s="1"/>
  <c r="F63" s="1"/>
  <c r="D43"/>
  <c r="O43" s="1"/>
  <c r="C43"/>
  <c r="M42"/>
  <c r="K42"/>
  <c r="F42"/>
  <c r="D42"/>
  <c r="O42" s="1"/>
  <c r="C42"/>
  <c r="C53" s="1"/>
  <c r="C63" s="1"/>
  <c r="L36"/>
  <c r="J36"/>
  <c r="H36"/>
  <c r="D36"/>
  <c r="C36"/>
  <c r="M35"/>
  <c r="K35"/>
  <c r="K34"/>
  <c r="K36" s="1"/>
  <c r="F34"/>
  <c r="M34" s="1"/>
  <c r="M36" s="1"/>
  <c r="L30"/>
  <c r="K30"/>
  <c r="J30"/>
  <c r="H30"/>
  <c r="F30"/>
  <c r="D30"/>
  <c r="C30"/>
  <c r="M29"/>
  <c r="K29"/>
  <c r="M28"/>
  <c r="M30" s="1"/>
  <c r="K28"/>
  <c r="L25"/>
  <c r="L31" s="1"/>
  <c r="K25"/>
  <c r="K31" s="1"/>
  <c r="J25"/>
  <c r="J31" s="1"/>
  <c r="J38" s="1"/>
  <c r="J65" s="1"/>
  <c r="J81" s="1"/>
  <c r="J93" s="1"/>
  <c r="H25"/>
  <c r="H31" s="1"/>
  <c r="H38" s="1"/>
  <c r="H65" s="1"/>
  <c r="H81" s="1"/>
  <c r="H93" s="1"/>
  <c r="F25"/>
  <c r="F31" s="1"/>
  <c r="D25"/>
  <c r="D31" s="1"/>
  <c r="C25"/>
  <c r="C31" s="1"/>
  <c r="C38" s="1"/>
  <c r="M24"/>
  <c r="K24"/>
  <c r="M23"/>
  <c r="K23"/>
  <c r="M22"/>
  <c r="K22"/>
  <c r="M21"/>
  <c r="M25" s="1"/>
  <c r="M31" s="1"/>
  <c r="K21"/>
  <c r="L17"/>
  <c r="J17"/>
  <c r="H17"/>
  <c r="D17"/>
  <c r="C17"/>
  <c r="F16"/>
  <c r="K16" s="1"/>
  <c r="D16"/>
  <c r="C16"/>
  <c r="M15"/>
  <c r="K15"/>
  <c r="M14"/>
  <c r="F14"/>
  <c r="F17" s="1"/>
  <c r="F38" l="1"/>
  <c r="F65" s="1"/>
  <c r="F81" s="1"/>
  <c r="F93" s="1"/>
  <c r="D38"/>
  <c r="D65" s="1"/>
  <c r="D81" s="1"/>
  <c r="D93" s="1"/>
  <c r="C65"/>
  <c r="C81" s="1"/>
  <c r="C93" s="1"/>
  <c r="L38"/>
  <c r="L65" s="1"/>
  <c r="L81" s="1"/>
  <c r="L93" s="1"/>
  <c r="K14"/>
  <c r="K17" s="1"/>
  <c r="K38" s="1"/>
  <c r="K65" s="1"/>
  <c r="K81" s="1"/>
  <c r="K93" s="1"/>
  <c r="M16"/>
  <c r="M17" s="1"/>
  <c r="M38" s="1"/>
  <c r="F36"/>
  <c r="M43"/>
  <c r="M53" s="1"/>
  <c r="M45"/>
  <c r="M52"/>
  <c r="K43"/>
  <c r="K53" s="1"/>
  <c r="M65" l="1"/>
  <c r="M81" s="1"/>
  <c r="M93" s="1"/>
</calcChain>
</file>

<file path=xl/sharedStrings.xml><?xml version="1.0" encoding="utf-8"?>
<sst xmlns="http://schemas.openxmlformats.org/spreadsheetml/2006/main" count="91" uniqueCount="90">
  <si>
    <t>PEMERINTAH PROVINSI JAWA TENGAH</t>
  </si>
  <si>
    <t xml:space="preserve">LAPORAN OPERASIONAL RSUD TUGUREJO </t>
  </si>
  <si>
    <t>UNTUK TAHUN YANG BERAKHIR SAMPAI DENGAN 31 DESEMBER 2014</t>
  </si>
  <si>
    <t>(dalam rupiah)</t>
  </si>
  <si>
    <t>NO</t>
  </si>
  <si>
    <t>Uraian</t>
  </si>
  <si>
    <t>ANGGARAN</t>
  </si>
  <si>
    <t>REALISASI</t>
  </si>
  <si>
    <t>REF</t>
  </si>
  <si>
    <t>2014 UNAUDITED</t>
  </si>
  <si>
    <t>KOREKSI PEMERIKSAAN</t>
  </si>
  <si>
    <t>2014 AUDITED</t>
  </si>
  <si>
    <t>N-1</t>
  </si>
  <si>
    <t xml:space="preserve">Kenaikan/(Penurunan) </t>
  </si>
  <si>
    <t>%</t>
  </si>
  <si>
    <t>DEBET</t>
  </si>
  <si>
    <t>KREDIT</t>
  </si>
  <si>
    <t>6 = (4-5)</t>
  </si>
  <si>
    <t>PENDAPATAN</t>
  </si>
  <si>
    <t>PENDAPATAN ASLI DAERAH</t>
  </si>
  <si>
    <t xml:space="preserve">Pendapatan Pajak </t>
  </si>
  <si>
    <t>Pendapatan Retribusi Daerah</t>
  </si>
  <si>
    <t>Pendapatan Asli Daerah Lainnya</t>
  </si>
  <si>
    <t>Jumlah Pendapatan Asli Daerah (3 s.d 5)</t>
  </si>
  <si>
    <t>PENDAPATAN TRANSFER</t>
  </si>
  <si>
    <t>TRANSFER PEMERINTAH PUSAT- DANA PERIMBANGAN</t>
  </si>
  <si>
    <t>Dana Bagi Hasil Pajak</t>
  </si>
  <si>
    <t>Dana Bagi Hasil Sumber Daya Alam</t>
  </si>
  <si>
    <t>Dana Alokasi Umum</t>
  </si>
  <si>
    <t>Dana Alokasi Khusus</t>
  </si>
  <si>
    <t>Jumlah Transfer Pemerintah Pusat Dana Perimbangan (10 s.d 13)</t>
  </si>
  <si>
    <t>TRANSFER PEMERINTAH PUSAT -LAINNYA</t>
  </si>
  <si>
    <t>Dana Penyesuaian &amp; Otonomi Khusus</t>
  </si>
  <si>
    <t>Dana Insentif Daerah</t>
  </si>
  <si>
    <t>Jumlah Transfer Pemerintah Pusat Lainnya (17 s.d 18)</t>
  </si>
  <si>
    <t>Jumlah Pendapatan Transfer (14 + 19)</t>
  </si>
  <si>
    <t>LAIN-LAIN PENDAPATAN YANG SAH</t>
  </si>
  <si>
    <t>Pendapatan Hibah dan Hibah Aset</t>
  </si>
  <si>
    <t>Dana Bagi Hasil dr Pemda Lainnya</t>
  </si>
  <si>
    <t>Jumlah Lain-Lain Pendapatan yang Sah (23 s.d 24)</t>
  </si>
  <si>
    <t>JUMLAH PENDAPATAN (6+20+25)</t>
  </si>
  <si>
    <t>BEBAN</t>
  </si>
  <si>
    <t>BEBAN OPERASIONAL</t>
  </si>
  <si>
    <t>Beban Pegawai</t>
  </si>
  <si>
    <t>Beban Persediaan</t>
  </si>
  <si>
    <t>Beban Jasa</t>
  </si>
  <si>
    <t>Beban Pemeliharaan</t>
  </si>
  <si>
    <t>Beban Perjalanan Dinas</t>
  </si>
  <si>
    <t>Beban Penyusutan</t>
  </si>
  <si>
    <t>Beban Penyisihan Piutang</t>
  </si>
  <si>
    <t xml:space="preserve">Beban Diragukan Tertagih Investasi Non Permanen </t>
  </si>
  <si>
    <t>Beban Hibah Aset</t>
  </si>
  <si>
    <t>Beban Penghapusan Aset</t>
  </si>
  <si>
    <t>Beban Lain-Lain</t>
  </si>
  <si>
    <t>Jumlah Beban Operasional (31 s.d 41)</t>
  </si>
  <si>
    <t>BEBAN TRANSFER</t>
  </si>
  <si>
    <t>Beban Transfer Bagi Hasil Pajak</t>
  </si>
  <si>
    <t>Beban Transfer Bagi Hasil Bukan Pajak</t>
  </si>
  <si>
    <t>Beban Transfer Bantuan Keuangan Kepada Kabupaten/Kota</t>
  </si>
  <si>
    <t>Beban Transfer Bantuan Keuangan Kepada Desa</t>
  </si>
  <si>
    <t>Beban Transfer Bantuan Keuangan Kepada Parpol</t>
  </si>
  <si>
    <t>Beban Transfer Bantuan Keuangan Lainnya</t>
  </si>
  <si>
    <t>Jumlah Beban Transfer (45 s.d 50)</t>
  </si>
  <si>
    <t>JUMLAH BEBAN (42+51)</t>
  </si>
  <si>
    <t>SURPLUS/DEFISIT DARI OPERASIONAL (27-52)</t>
  </si>
  <si>
    <t>SURPLUS/DEFISIT DARI KEGIATAN NON OPERASIONAL</t>
  </si>
  <si>
    <t>SURPLUS NON OPERASIONAL</t>
  </si>
  <si>
    <t>Surplus Penjualan Aset Non Lancar</t>
  </si>
  <si>
    <t>Surplus Penyelesaian Kewajiban Jangka Panjang</t>
  </si>
  <si>
    <t>Surplus dari Kegiatan Non Operasi Lainnya</t>
  </si>
  <si>
    <t>Jumlah Surplus Non Operasi (58 s.d 60)</t>
  </si>
  <si>
    <t>DEFISIT NON OPERASIONAL</t>
  </si>
  <si>
    <t>Defisit Penjualan Aset Non Lancar</t>
  </si>
  <si>
    <t>Defisit Penyelesaian Kewajiban Jangka Panjang</t>
  </si>
  <si>
    <t>Defisit dari Kegiatan Non Operasi Lainnya</t>
  </si>
  <si>
    <t>Jumlah Surplus/Defisit dari Kegiatan Non Operasional (64 s.d 66)</t>
  </si>
  <si>
    <t>JUMLAH SURPLUS/DEFISIT DARI KEGIATAN NON OPERASIONAL (61+67)</t>
  </si>
  <si>
    <t>SURPLUS/DEFISIT SEBELUM POS LUAR BIASA (54+68)</t>
  </si>
  <si>
    <t>POS LUAR BIASA</t>
  </si>
  <si>
    <t>PENDAPATAN LUAR BIASA</t>
  </si>
  <si>
    <t>Pendapatan Luar Biasa</t>
  </si>
  <si>
    <t>Jumlah Pendapatan Luar Biasa</t>
  </si>
  <si>
    <t>BEBAN LUAR BIASA</t>
  </si>
  <si>
    <t>Beban Luar Biasa</t>
  </si>
  <si>
    <t>Jumlah Beban Luar Biasa</t>
  </si>
  <si>
    <t>JUMLAH POS LUAR BIASA (75-79)</t>
  </si>
  <si>
    <t>SURPLUS/DEFISIT LAPORAN OPERASIONAL (70+80)</t>
  </si>
  <si>
    <t>DIREKTUR RUMAH SAKIT JIWA DAERAH SURAKARTA</t>
  </si>
  <si>
    <t>Dr. ENDRO SUPRAYITNO, SpKJ.,Msi</t>
  </si>
  <si>
    <t>NIP : 19601005 1986101001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</si>
</sst>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-* #,##0_-;\-* #,##0_-;_-* &quot;-&quot;??_-;_-@_-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sz val="11"/>
      <color indexed="8"/>
      <name val="Calibri"/>
      <family val="2"/>
      <charset val="1"/>
    </font>
    <font>
      <sz val="9"/>
      <color indexed="8"/>
      <name val="Bookman Old Style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2" fillId="0" borderId="0"/>
    <xf numFmtId="0" fontId="7" fillId="0" borderId="0"/>
  </cellStyleXfs>
  <cellXfs count="6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justify"/>
    </xf>
    <xf numFmtId="0" fontId="4" fillId="0" borderId="0" xfId="1" applyFont="1" applyAlignment="1">
      <alignment horizontal="center" vertical="top"/>
    </xf>
    <xf numFmtId="0" fontId="3" fillId="0" borderId="0" xfId="1" applyFont="1" applyAlignment="1">
      <alignment horizontal="right" vertical="top"/>
    </xf>
    <xf numFmtId="0" fontId="3" fillId="0" borderId="1" xfId="1" applyFont="1" applyBorder="1" applyAlignment="1">
      <alignment horizontal="right" vertical="top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3" fillId="0" borderId="12" xfId="1" applyFont="1" applyBorder="1" applyAlignment="1">
      <alignment horizontal="center"/>
    </xf>
    <xf numFmtId="0" fontId="3" fillId="0" borderId="12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14" xfId="1" applyFont="1" applyBorder="1" applyAlignment="1">
      <alignment horizontal="center"/>
    </xf>
    <xf numFmtId="0" fontId="4" fillId="0" borderId="14" xfId="1" applyFont="1" applyBorder="1" applyAlignment="1">
      <alignment vertical="top" wrapText="1"/>
    </xf>
    <xf numFmtId="0" fontId="3" fillId="0" borderId="14" xfId="1" applyFont="1" applyBorder="1" applyAlignment="1">
      <alignment vertical="top"/>
    </xf>
    <xf numFmtId="0" fontId="3" fillId="0" borderId="15" xfId="1" applyFont="1" applyBorder="1" applyAlignment="1">
      <alignment vertical="top"/>
    </xf>
    <xf numFmtId="0" fontId="3" fillId="0" borderId="14" xfId="1" applyFont="1" applyBorder="1" applyAlignment="1">
      <alignment vertical="top" wrapText="1"/>
    </xf>
    <xf numFmtId="41" fontId="3" fillId="0" borderId="14" xfId="1" applyNumberFormat="1" applyFont="1" applyBorder="1" applyAlignment="1">
      <alignment vertical="top" wrapText="1"/>
    </xf>
    <xf numFmtId="164" fontId="3" fillId="0" borderId="14" xfId="1" applyNumberFormat="1" applyFont="1" applyBorder="1" applyAlignment="1">
      <alignment vertical="top"/>
    </xf>
    <xf numFmtId="41" fontId="3" fillId="0" borderId="14" xfId="1" applyNumberFormat="1" applyFont="1" applyBorder="1" applyAlignment="1">
      <alignment vertical="top"/>
    </xf>
    <xf numFmtId="41" fontId="3" fillId="0" borderId="15" xfId="1" applyNumberFormat="1" applyFont="1" applyBorder="1" applyAlignment="1">
      <alignment vertical="top"/>
    </xf>
    <xf numFmtId="0" fontId="4" fillId="0" borderId="14" xfId="1" applyFont="1" applyBorder="1" applyAlignment="1">
      <alignment horizontal="center" vertical="top" wrapText="1"/>
    </xf>
    <xf numFmtId="41" fontId="4" fillId="0" borderId="14" xfId="1" applyNumberFormat="1" applyFont="1" applyBorder="1" applyAlignment="1">
      <alignment horizontal="center" vertical="top" wrapText="1"/>
    </xf>
    <xf numFmtId="164" fontId="4" fillId="0" borderId="14" xfId="1" applyNumberFormat="1" applyFont="1" applyBorder="1" applyAlignment="1">
      <alignment vertical="top"/>
    </xf>
    <xf numFmtId="41" fontId="4" fillId="0" borderId="14" xfId="1" applyNumberFormat="1" applyFont="1" applyBorder="1" applyAlignment="1">
      <alignment vertical="top"/>
    </xf>
    <xf numFmtId="0" fontId="4" fillId="0" borderId="15" xfId="1" applyFont="1" applyBorder="1" applyAlignment="1">
      <alignment vertical="top"/>
    </xf>
    <xf numFmtId="0" fontId="4" fillId="0" borderId="0" xfId="1" applyFont="1"/>
    <xf numFmtId="41" fontId="4" fillId="0" borderId="15" xfId="1" applyNumberFormat="1" applyFont="1" applyBorder="1" applyAlignment="1">
      <alignment vertical="top"/>
    </xf>
    <xf numFmtId="0" fontId="4" fillId="0" borderId="14" xfId="1" applyFont="1" applyBorder="1" applyAlignment="1">
      <alignment horizontal="right" vertical="top" wrapText="1"/>
    </xf>
    <xf numFmtId="41" fontId="4" fillId="0" borderId="14" xfId="1" applyNumberFormat="1" applyFont="1" applyBorder="1" applyAlignment="1">
      <alignment vertical="top" wrapText="1"/>
    </xf>
    <xf numFmtId="43" fontId="3" fillId="0" borderId="0" xfId="1" applyNumberFormat="1" applyFont="1"/>
    <xf numFmtId="41" fontId="3" fillId="0" borderId="14" xfId="2" applyFont="1" applyBorder="1" applyAlignment="1">
      <alignment vertical="top" wrapText="1"/>
    </xf>
    <xf numFmtId="164" fontId="3" fillId="0" borderId="14" xfId="2" applyNumberFormat="1" applyFont="1" applyBorder="1" applyAlignment="1">
      <alignment vertical="top"/>
    </xf>
    <xf numFmtId="164" fontId="4" fillId="0" borderId="14" xfId="1" applyNumberFormat="1" applyFont="1" applyBorder="1" applyAlignment="1">
      <alignment horizontal="center" vertical="top" wrapText="1"/>
    </xf>
    <xf numFmtId="41" fontId="3" fillId="0" borderId="14" xfId="2" applyFont="1" applyBorder="1" applyAlignment="1">
      <alignment vertical="top"/>
    </xf>
    <xf numFmtId="164" fontId="4" fillId="0" borderId="14" xfId="2" applyNumberFormat="1" applyFont="1" applyBorder="1" applyAlignment="1">
      <alignment vertical="top" wrapText="1"/>
    </xf>
    <xf numFmtId="0" fontId="4" fillId="0" borderId="14" xfId="1" applyFont="1" applyBorder="1" applyAlignment="1">
      <alignment vertical="top"/>
    </xf>
    <xf numFmtId="41" fontId="4" fillId="0" borderId="14" xfId="2" applyFont="1" applyBorder="1" applyAlignment="1">
      <alignment vertical="top"/>
    </xf>
    <xf numFmtId="164" fontId="4" fillId="0" borderId="14" xfId="2" applyNumberFormat="1" applyFont="1" applyBorder="1" applyAlignment="1">
      <alignment vertical="top"/>
    </xf>
    <xf numFmtId="164" fontId="4" fillId="0" borderId="14" xfId="1" applyNumberFormat="1" applyFont="1" applyBorder="1" applyAlignment="1">
      <alignment vertical="top" wrapText="1"/>
    </xf>
    <xf numFmtId="0" fontId="4" fillId="0" borderId="0" xfId="1" applyFont="1" applyAlignment="1"/>
    <xf numFmtId="0" fontId="3" fillId="0" borderId="16" xfId="1" applyFont="1" applyBorder="1" applyAlignment="1">
      <alignment horizontal="center"/>
    </xf>
    <xf numFmtId="0" fontId="4" fillId="0" borderId="16" xfId="1" applyFont="1" applyBorder="1" applyAlignment="1">
      <alignment horizontal="center" vertical="top" wrapText="1"/>
    </xf>
    <xf numFmtId="41" fontId="4" fillId="0" borderId="16" xfId="1" applyNumberFormat="1" applyFont="1" applyBorder="1" applyAlignment="1">
      <alignment vertical="top" wrapText="1"/>
    </xf>
    <xf numFmtId="164" fontId="4" fillId="0" borderId="16" xfId="1" applyNumberFormat="1" applyFont="1" applyBorder="1" applyAlignment="1">
      <alignment vertical="top" wrapText="1"/>
    </xf>
    <xf numFmtId="0" fontId="4" fillId="0" borderId="17" xfId="1" applyFont="1" applyBorder="1" applyAlignment="1">
      <alignment vertical="top" wrapText="1"/>
    </xf>
    <xf numFmtId="41" fontId="3" fillId="0" borderId="0" xfId="1" applyNumberFormat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12">
    <cellStyle name="Comma [0] 10" xfId="2"/>
    <cellStyle name="Comma [0] 3" xfId="3"/>
    <cellStyle name="Comma 2" xfId="4"/>
    <cellStyle name="Comma 2 2" xfId="5"/>
    <cellStyle name="Comma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"/>
    <cellStyle name="Normal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HAN-BAHAN%20PENY%20LAPKEU%20TA%202014/LO%20&amp;%20LPE%20ANAUDITED%20TA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raca,%20LO,%20LPE%20RSJD%20Ska%20tahun%202014%20F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NI FIX"/>
      <sheetName val="LO"/>
      <sheetName val="PERUB EKU"/>
      <sheetName val="PENDAPATAN LO"/>
      <sheetName val="BEBAN PEGAWAI"/>
      <sheetName val="BEBAN PERSEDIAAN"/>
      <sheetName val="BEBAN JASA"/>
      <sheetName val="BEBAN PEMELIHARAAN"/>
      <sheetName val="BEBAN PERJALANAN DINAS"/>
      <sheetName val="BEBAN PREMI ASURANSI"/>
      <sheetName val="BEBAN SEWA"/>
      <sheetName val="BEBAN LAIN-LAIN"/>
    </sheetNames>
    <sheetDataSet>
      <sheetData sheetId="0" refreshError="1"/>
      <sheetData sheetId="1" refreshError="1"/>
      <sheetData sheetId="2" refreshError="1"/>
      <sheetData sheetId="3">
        <row r="11">
          <cell r="L1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SET LAINNYA"/>
      <sheetName val="ASET TETAP"/>
      <sheetName val="REKAP PENYUSUTAN  versi RAPERDA"/>
      <sheetName val="REKAP PENYUSUTAN "/>
      <sheetName val="NERACA"/>
      <sheetName val="LPE"/>
      <sheetName val="LO"/>
      <sheetName val="PENDAPATAN LO"/>
      <sheetName val="BEBAN PEGAWAI"/>
      <sheetName val="BEBAN PERSEDIAAN"/>
      <sheetName val="BEBAN JASA"/>
      <sheetName val="BEBAN PREMI ASURANSI"/>
      <sheetName val="BEBAN SEWA"/>
      <sheetName val="BEBAN PEMELIHARAAN"/>
      <sheetName val="BEBAN PERJALANAN DINAS"/>
      <sheetName val="BEBAN LAIN-LAIN"/>
      <sheetName val="neraca versi raperda"/>
    </sheetNames>
    <sheetDataSet>
      <sheetData sheetId="0">
        <row r="50">
          <cell r="Z50">
            <v>518963817</v>
          </cell>
        </row>
      </sheetData>
      <sheetData sheetId="1">
        <row r="45">
          <cell r="J45">
            <v>0</v>
          </cell>
        </row>
      </sheetData>
      <sheetData sheetId="2"/>
      <sheetData sheetId="3">
        <row r="30">
          <cell r="J30">
            <v>3721104670.5799999</v>
          </cell>
        </row>
      </sheetData>
      <sheetData sheetId="4">
        <row r="29">
          <cell r="N29">
            <v>-546670668</v>
          </cell>
        </row>
      </sheetData>
      <sheetData sheetId="5"/>
      <sheetData sheetId="6"/>
      <sheetData sheetId="7">
        <row r="30">
          <cell r="C30">
            <v>20000000000</v>
          </cell>
          <cell r="D30">
            <v>29248057345</v>
          </cell>
          <cell r="L30">
            <v>25068862578</v>
          </cell>
        </row>
        <row r="31">
          <cell r="G31">
            <v>0</v>
          </cell>
        </row>
      </sheetData>
      <sheetData sheetId="8">
        <row r="46">
          <cell r="C46">
            <v>52432840000</v>
          </cell>
          <cell r="D46">
            <v>46824417659</v>
          </cell>
          <cell r="F46">
            <v>46849998659</v>
          </cell>
        </row>
      </sheetData>
      <sheetData sheetId="9">
        <row r="100">
          <cell r="C100">
            <v>13269142000</v>
          </cell>
          <cell r="D100">
            <v>12102768348</v>
          </cell>
          <cell r="L100">
            <v>11288306165</v>
          </cell>
        </row>
      </sheetData>
      <sheetData sheetId="10">
        <row r="51">
          <cell r="C51">
            <v>11352784000</v>
          </cell>
          <cell r="D51">
            <v>10744580498</v>
          </cell>
          <cell r="H51">
            <v>12183928302</v>
          </cell>
        </row>
      </sheetData>
      <sheetData sheetId="11">
        <row r="15">
          <cell r="C15">
            <v>84645000</v>
          </cell>
          <cell r="D15">
            <v>74393700</v>
          </cell>
          <cell r="F15">
            <v>15233575</v>
          </cell>
        </row>
      </sheetData>
      <sheetData sheetId="12">
        <row r="43">
          <cell r="C43">
            <v>0</v>
          </cell>
          <cell r="D43">
            <v>0</v>
          </cell>
          <cell r="F43">
            <v>0</v>
          </cell>
        </row>
      </sheetData>
      <sheetData sheetId="13">
        <row r="41">
          <cell r="C41">
            <v>3390500000</v>
          </cell>
          <cell r="D41">
            <v>3031003496</v>
          </cell>
          <cell r="E41">
            <v>3049083496</v>
          </cell>
        </row>
      </sheetData>
      <sheetData sheetId="14">
        <row r="14">
          <cell r="C14">
            <v>610000000</v>
          </cell>
          <cell r="D14">
            <v>549600980</v>
          </cell>
          <cell r="E14">
            <v>558515980</v>
          </cell>
        </row>
      </sheetData>
      <sheetData sheetId="15">
        <row r="25">
          <cell r="C25">
            <v>0</v>
          </cell>
          <cell r="D25">
            <v>0</v>
          </cell>
          <cell r="E25">
            <v>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100"/>
  <sheetViews>
    <sheetView tabSelected="1" view="pageBreakPreview" zoomScale="110" zoomScaleSheetLayoutView="110" workbookViewId="0">
      <pane xSplit="2" ySplit="10" topLeftCell="C26" activePane="bottomRight" state="frozen"/>
      <selection activeCell="B92" sqref="B92"/>
      <selection pane="topRight" activeCell="B92" sqref="B92"/>
      <selection pane="bottomLeft" activeCell="B92" sqref="B92"/>
      <selection pane="bottomRight" activeCell="B45" sqref="B45"/>
    </sheetView>
  </sheetViews>
  <sheetFormatPr defaultRowHeight="15"/>
  <cols>
    <col min="1" max="1" width="4.140625" style="1" bestFit="1" customWidth="1"/>
    <col min="2" max="2" width="59.5703125" style="3" customWidth="1"/>
    <col min="3" max="3" width="20.28515625" style="3" hidden="1" customWidth="1"/>
    <col min="4" max="4" width="21.5703125" style="3" hidden="1" customWidth="1"/>
    <col min="5" max="5" width="16.85546875" style="3" customWidth="1"/>
    <col min="6" max="6" width="30.5703125" style="3" customWidth="1"/>
    <col min="7" max="7" width="4" style="3" hidden="1" customWidth="1"/>
    <col min="8" max="8" width="22.42578125" style="3" hidden="1" customWidth="1"/>
    <col min="9" max="9" width="3.85546875" style="3" hidden="1" customWidth="1"/>
    <col min="10" max="11" width="22.42578125" style="3" hidden="1" customWidth="1"/>
    <col min="12" max="12" width="14" style="3" hidden="1" customWidth="1"/>
    <col min="13" max="13" width="24.5703125" style="3" hidden="1" customWidth="1"/>
    <col min="14" max="14" width="6.28515625" style="3" hidden="1" customWidth="1"/>
    <col min="15" max="15" width="20.5703125" style="3" bestFit="1" customWidth="1"/>
    <col min="16" max="16384" width="9.140625" style="3"/>
  </cols>
  <sheetData>
    <row r="2" spans="1:14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B5" s="4"/>
      <c r="C5" s="4"/>
      <c r="D5" s="4"/>
      <c r="E5" s="4"/>
    </row>
    <row r="6" spans="1:14" ht="16.5" customHeight="1" thickBot="1">
      <c r="B6" s="5"/>
      <c r="C6" s="5"/>
      <c r="D6" s="5"/>
      <c r="E6" s="5"/>
      <c r="F6" s="6" t="s">
        <v>3</v>
      </c>
      <c r="G6" s="6"/>
      <c r="H6" s="6"/>
      <c r="I6" s="6"/>
      <c r="J6" s="6"/>
      <c r="K6" s="6"/>
      <c r="L6" s="5"/>
      <c r="M6" s="7" t="s">
        <v>3</v>
      </c>
      <c r="N6" s="7"/>
    </row>
    <row r="7" spans="1:14" s="12" customFormat="1" ht="15" customHeight="1" thickBo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9" t="s">
        <v>10</v>
      </c>
      <c r="H7" s="10"/>
      <c r="I7" s="10"/>
      <c r="J7" s="11"/>
      <c r="K7" s="8" t="s">
        <v>11</v>
      </c>
      <c r="L7" s="8" t="s">
        <v>12</v>
      </c>
      <c r="M7" s="8" t="s">
        <v>13</v>
      </c>
      <c r="N7" s="8" t="s">
        <v>14</v>
      </c>
    </row>
    <row r="8" spans="1:14" s="12" customFormat="1" ht="15" customHeight="1">
      <c r="A8" s="13"/>
      <c r="B8" s="13"/>
      <c r="C8" s="13"/>
      <c r="D8" s="13"/>
      <c r="E8" s="13"/>
      <c r="F8" s="13"/>
      <c r="G8" s="14" t="s">
        <v>15</v>
      </c>
      <c r="H8" s="15"/>
      <c r="I8" s="14" t="s">
        <v>16</v>
      </c>
      <c r="J8" s="15"/>
      <c r="K8" s="13"/>
      <c r="L8" s="13"/>
      <c r="M8" s="13"/>
      <c r="N8" s="13"/>
    </row>
    <row r="9" spans="1:14" s="12" customFormat="1" ht="15.75" thickBot="1">
      <c r="A9" s="16"/>
      <c r="B9" s="16"/>
      <c r="C9" s="16"/>
      <c r="D9" s="16"/>
      <c r="E9" s="16"/>
      <c r="F9" s="16"/>
      <c r="G9" s="17"/>
      <c r="H9" s="18"/>
      <c r="I9" s="17"/>
      <c r="J9" s="18"/>
      <c r="K9" s="16"/>
      <c r="L9" s="16"/>
      <c r="M9" s="16"/>
      <c r="N9" s="16"/>
    </row>
    <row r="10" spans="1:14" ht="15.75" thickBot="1">
      <c r="A10" s="19">
        <v>1</v>
      </c>
      <c r="B10" s="19">
        <v>2</v>
      </c>
      <c r="C10" s="20"/>
      <c r="D10" s="20"/>
      <c r="E10" s="20">
        <v>3</v>
      </c>
      <c r="F10" s="20">
        <v>4</v>
      </c>
      <c r="G10" s="20"/>
      <c r="H10" s="20"/>
      <c r="I10" s="20"/>
      <c r="J10" s="20"/>
      <c r="K10" s="20"/>
      <c r="L10" s="20">
        <v>5</v>
      </c>
      <c r="M10" s="20" t="s">
        <v>17</v>
      </c>
      <c r="N10" s="20">
        <v>7</v>
      </c>
    </row>
    <row r="11" spans="1:14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23"/>
    </row>
    <row r="12" spans="1:14">
      <c r="A12" s="24">
        <v>1</v>
      </c>
      <c r="B12" s="25" t="s">
        <v>18</v>
      </c>
      <c r="C12" s="25"/>
      <c r="D12" s="25"/>
      <c r="E12" s="25"/>
      <c r="F12" s="26"/>
      <c r="G12" s="26"/>
      <c r="H12" s="26"/>
      <c r="I12" s="26"/>
      <c r="J12" s="26"/>
      <c r="K12" s="26"/>
      <c r="L12" s="26"/>
      <c r="M12" s="27"/>
      <c r="N12" s="27"/>
    </row>
    <row r="13" spans="1:14">
      <c r="A13" s="24">
        <v>2</v>
      </c>
      <c r="B13" s="25" t="s">
        <v>19</v>
      </c>
      <c r="C13" s="25"/>
      <c r="D13" s="25"/>
      <c r="E13" s="25"/>
      <c r="F13" s="26"/>
      <c r="G13" s="26"/>
      <c r="H13" s="26"/>
      <c r="I13" s="26"/>
      <c r="J13" s="26"/>
      <c r="K13" s="26"/>
      <c r="L13" s="26"/>
      <c r="M13" s="27"/>
      <c r="N13" s="27"/>
    </row>
    <row r="14" spans="1:14">
      <c r="A14" s="24">
        <v>3</v>
      </c>
      <c r="B14" s="28" t="s">
        <v>20</v>
      </c>
      <c r="C14" s="29"/>
      <c r="D14" s="29"/>
      <c r="E14" s="28"/>
      <c r="F14" s="30">
        <f>'[1]PENDAPATAN LO'!L11</f>
        <v>0</v>
      </c>
      <c r="G14" s="31"/>
      <c r="H14" s="31"/>
      <c r="I14" s="31"/>
      <c r="J14" s="31"/>
      <c r="K14" s="31">
        <f>+F14+H14-J14</f>
        <v>0</v>
      </c>
      <c r="L14" s="26"/>
      <c r="M14" s="32">
        <f>F14-L14</f>
        <v>0</v>
      </c>
      <c r="N14" s="27"/>
    </row>
    <row r="15" spans="1:14">
      <c r="A15" s="24">
        <v>4</v>
      </c>
      <c r="B15" s="28" t="s">
        <v>21</v>
      </c>
      <c r="C15" s="29"/>
      <c r="D15" s="29"/>
      <c r="E15" s="28"/>
      <c r="F15" s="30"/>
      <c r="G15" s="31"/>
      <c r="H15" s="31"/>
      <c r="I15" s="31"/>
      <c r="J15" s="31"/>
      <c r="K15" s="31">
        <f>+F15+H15-J15</f>
        <v>0</v>
      </c>
      <c r="L15" s="26"/>
      <c r="M15" s="32">
        <f>F15-L15</f>
        <v>0</v>
      </c>
      <c r="N15" s="27"/>
    </row>
    <row r="16" spans="1:14">
      <c r="A16" s="24">
        <v>5</v>
      </c>
      <c r="B16" s="28" t="s">
        <v>22</v>
      </c>
      <c r="C16" s="29">
        <f>'[2]PENDAPATAN LO'!C30</f>
        <v>20000000000</v>
      </c>
      <c r="D16" s="29">
        <f>'[2]PENDAPATAN LO'!D30</f>
        <v>29248057345</v>
      </c>
      <c r="E16" s="28"/>
      <c r="F16" s="30">
        <f>'[2]PENDAPATAN LO'!L30+'[2]PENDAPATAN LO'!G31</f>
        <v>25068862578</v>
      </c>
      <c r="G16" s="31"/>
      <c r="H16" s="31"/>
      <c r="I16" s="31"/>
      <c r="J16" s="31"/>
      <c r="K16" s="31">
        <f>+F16+H16-J16</f>
        <v>25068862578</v>
      </c>
      <c r="L16" s="26"/>
      <c r="M16" s="32">
        <f>F16-L16</f>
        <v>25068862578</v>
      </c>
      <c r="N16" s="27"/>
    </row>
    <row r="17" spans="1:14" s="38" customFormat="1">
      <c r="A17" s="24">
        <v>6</v>
      </c>
      <c r="B17" s="33" t="s">
        <v>23</v>
      </c>
      <c r="C17" s="34">
        <f>SUM(C14:C16)</f>
        <v>20000000000</v>
      </c>
      <c r="D17" s="34">
        <f>SUM(D14:D16)</f>
        <v>29248057345</v>
      </c>
      <c r="E17" s="33"/>
      <c r="F17" s="35">
        <f>SUM(F14:F16)</f>
        <v>25068862578</v>
      </c>
      <c r="G17" s="36"/>
      <c r="H17" s="36">
        <f t="shared" ref="H17:M17" si="0">SUM(H14:H16)</f>
        <v>0</v>
      </c>
      <c r="I17" s="36"/>
      <c r="J17" s="36">
        <f t="shared" si="0"/>
        <v>0</v>
      </c>
      <c r="K17" s="36">
        <f t="shared" si="0"/>
        <v>25068862578</v>
      </c>
      <c r="L17" s="36">
        <f t="shared" si="0"/>
        <v>0</v>
      </c>
      <c r="M17" s="36">
        <f t="shared" si="0"/>
        <v>25068862578</v>
      </c>
      <c r="N17" s="37"/>
    </row>
    <row r="18" spans="1:14" s="38" customFormat="1">
      <c r="A18" s="24">
        <v>7</v>
      </c>
      <c r="B18" s="25"/>
      <c r="C18" s="25"/>
      <c r="D18" s="25"/>
      <c r="E18" s="25"/>
      <c r="F18" s="35"/>
      <c r="G18" s="36"/>
      <c r="H18" s="36"/>
      <c r="I18" s="36"/>
      <c r="J18" s="36"/>
      <c r="K18" s="36"/>
      <c r="L18" s="36"/>
      <c r="M18" s="39"/>
      <c r="N18" s="37"/>
    </row>
    <row r="19" spans="1:14" s="38" customFormat="1">
      <c r="A19" s="24">
        <v>8</v>
      </c>
      <c r="B19" s="25" t="s">
        <v>24</v>
      </c>
      <c r="C19" s="25"/>
      <c r="D19" s="25"/>
      <c r="E19" s="25"/>
      <c r="F19" s="35"/>
      <c r="G19" s="36"/>
      <c r="H19" s="36"/>
      <c r="I19" s="36"/>
      <c r="J19" s="36"/>
      <c r="K19" s="36"/>
      <c r="L19" s="36"/>
      <c r="M19" s="39"/>
      <c r="N19" s="37"/>
    </row>
    <row r="20" spans="1:14" s="38" customFormat="1">
      <c r="A20" s="24">
        <v>9</v>
      </c>
      <c r="B20" s="25" t="s">
        <v>25</v>
      </c>
      <c r="C20" s="25"/>
      <c r="D20" s="25"/>
      <c r="E20" s="25"/>
      <c r="F20" s="35"/>
      <c r="G20" s="36"/>
      <c r="H20" s="36"/>
      <c r="I20" s="36"/>
      <c r="J20" s="36"/>
      <c r="K20" s="36"/>
      <c r="L20" s="36"/>
      <c r="M20" s="39"/>
      <c r="N20" s="37"/>
    </row>
    <row r="21" spans="1:14">
      <c r="A21" s="24">
        <v>10</v>
      </c>
      <c r="B21" s="28" t="s">
        <v>26</v>
      </c>
      <c r="C21" s="28"/>
      <c r="D21" s="28"/>
      <c r="E21" s="28"/>
      <c r="F21" s="30"/>
      <c r="G21" s="31"/>
      <c r="H21" s="31"/>
      <c r="I21" s="31"/>
      <c r="J21" s="31"/>
      <c r="K21" s="31">
        <f>+F21+H21-J21</f>
        <v>0</v>
      </c>
      <c r="L21" s="31"/>
      <c r="M21" s="32">
        <f>F21-L21</f>
        <v>0</v>
      </c>
      <c r="N21" s="27"/>
    </row>
    <row r="22" spans="1:14">
      <c r="A22" s="24">
        <v>11</v>
      </c>
      <c r="B22" s="28" t="s">
        <v>27</v>
      </c>
      <c r="C22" s="28"/>
      <c r="D22" s="28"/>
      <c r="E22" s="28"/>
      <c r="F22" s="30"/>
      <c r="G22" s="31"/>
      <c r="H22" s="31"/>
      <c r="I22" s="31"/>
      <c r="J22" s="31"/>
      <c r="K22" s="31">
        <f>+F22+H22-J22</f>
        <v>0</v>
      </c>
      <c r="L22" s="31"/>
      <c r="M22" s="32">
        <f>F22-L22</f>
        <v>0</v>
      </c>
      <c r="N22" s="27"/>
    </row>
    <row r="23" spans="1:14">
      <c r="A23" s="24">
        <v>12</v>
      </c>
      <c r="B23" s="28" t="s">
        <v>28</v>
      </c>
      <c r="C23" s="28"/>
      <c r="D23" s="28"/>
      <c r="E23" s="28"/>
      <c r="F23" s="30"/>
      <c r="G23" s="31"/>
      <c r="H23" s="31"/>
      <c r="I23" s="31"/>
      <c r="J23" s="31"/>
      <c r="K23" s="31">
        <f>+F23+H23-J23</f>
        <v>0</v>
      </c>
      <c r="L23" s="31"/>
      <c r="M23" s="32">
        <f>F23-L23</f>
        <v>0</v>
      </c>
      <c r="N23" s="27"/>
    </row>
    <row r="24" spans="1:14">
      <c r="A24" s="24">
        <v>13</v>
      </c>
      <c r="B24" s="28" t="s">
        <v>29</v>
      </c>
      <c r="C24" s="28"/>
      <c r="D24" s="28"/>
      <c r="E24" s="28"/>
      <c r="F24" s="30"/>
      <c r="G24" s="31"/>
      <c r="H24" s="31"/>
      <c r="I24" s="31"/>
      <c r="J24" s="31"/>
      <c r="K24" s="31">
        <f>+F24+H24-J24</f>
        <v>0</v>
      </c>
      <c r="L24" s="31"/>
      <c r="M24" s="32">
        <f>F24-L24</f>
        <v>0</v>
      </c>
      <c r="N24" s="27"/>
    </row>
    <row r="25" spans="1:14" s="38" customFormat="1" ht="25.5">
      <c r="A25" s="24">
        <v>14</v>
      </c>
      <c r="B25" s="33" t="s">
        <v>30</v>
      </c>
      <c r="C25" s="36">
        <f>SUM(C21:C24)</f>
        <v>0</v>
      </c>
      <c r="D25" s="36">
        <f>SUM(D21:D24)</f>
        <v>0</v>
      </c>
      <c r="E25" s="36"/>
      <c r="F25" s="35">
        <f>SUM(F21:F24)</f>
        <v>0</v>
      </c>
      <c r="G25" s="36"/>
      <c r="H25" s="36">
        <f t="shared" ref="H25:M25" si="1">SUM(H21:H24)</f>
        <v>0</v>
      </c>
      <c r="I25" s="36"/>
      <c r="J25" s="36">
        <f t="shared" si="1"/>
        <v>0</v>
      </c>
      <c r="K25" s="36">
        <f t="shared" si="1"/>
        <v>0</v>
      </c>
      <c r="L25" s="36">
        <f t="shared" si="1"/>
        <v>0</v>
      </c>
      <c r="M25" s="36">
        <f t="shared" si="1"/>
        <v>0</v>
      </c>
      <c r="N25" s="37"/>
    </row>
    <row r="26" spans="1:14" s="38" customFormat="1">
      <c r="A26" s="24">
        <v>15</v>
      </c>
      <c r="B26" s="25"/>
      <c r="C26" s="25"/>
      <c r="D26" s="25"/>
      <c r="E26" s="25"/>
      <c r="F26" s="35"/>
      <c r="G26" s="36"/>
      <c r="H26" s="36"/>
      <c r="I26" s="36"/>
      <c r="J26" s="36"/>
      <c r="K26" s="36"/>
      <c r="L26" s="36"/>
      <c r="M26" s="39"/>
      <c r="N26" s="37"/>
    </row>
    <row r="27" spans="1:14" s="38" customFormat="1" ht="12.75" customHeight="1">
      <c r="A27" s="24">
        <v>16</v>
      </c>
      <c r="B27" s="25" t="s">
        <v>31</v>
      </c>
      <c r="C27" s="25"/>
      <c r="D27" s="25"/>
      <c r="E27" s="25"/>
      <c r="F27" s="35"/>
      <c r="G27" s="36"/>
      <c r="H27" s="36"/>
      <c r="I27" s="36"/>
      <c r="J27" s="36"/>
      <c r="K27" s="36"/>
      <c r="L27" s="36"/>
      <c r="M27" s="39"/>
      <c r="N27" s="37"/>
    </row>
    <row r="28" spans="1:14">
      <c r="A28" s="24">
        <v>17</v>
      </c>
      <c r="B28" s="28" t="s">
        <v>32</v>
      </c>
      <c r="C28" s="28"/>
      <c r="D28" s="28"/>
      <c r="E28" s="28"/>
      <c r="F28" s="30"/>
      <c r="G28" s="31"/>
      <c r="H28" s="31"/>
      <c r="I28" s="31"/>
      <c r="J28" s="31"/>
      <c r="K28" s="31">
        <f>+F28+H28-J28</f>
        <v>0</v>
      </c>
      <c r="L28" s="31"/>
      <c r="M28" s="32">
        <f>F28-L28</f>
        <v>0</v>
      </c>
      <c r="N28" s="27"/>
    </row>
    <row r="29" spans="1:14">
      <c r="A29" s="24">
        <v>18</v>
      </c>
      <c r="B29" s="28" t="s">
        <v>33</v>
      </c>
      <c r="C29" s="28"/>
      <c r="D29" s="28"/>
      <c r="E29" s="28"/>
      <c r="F29" s="30"/>
      <c r="G29" s="31"/>
      <c r="H29" s="31"/>
      <c r="I29" s="31"/>
      <c r="J29" s="31"/>
      <c r="K29" s="31">
        <f>+F29+H29-J29</f>
        <v>0</v>
      </c>
      <c r="L29" s="31"/>
      <c r="M29" s="32">
        <f>F29-L29</f>
        <v>0</v>
      </c>
      <c r="N29" s="27"/>
    </row>
    <row r="30" spans="1:14" s="38" customFormat="1">
      <c r="A30" s="24">
        <v>19</v>
      </c>
      <c r="B30" s="33" t="s">
        <v>34</v>
      </c>
      <c r="C30" s="36">
        <f>SUM(C28:C29)</f>
        <v>0</v>
      </c>
      <c r="D30" s="36">
        <f>SUM(D28:D29)</f>
        <v>0</v>
      </c>
      <c r="E30" s="36"/>
      <c r="F30" s="35">
        <f>SUM(F28:F29)</f>
        <v>0</v>
      </c>
      <c r="G30" s="36"/>
      <c r="H30" s="36">
        <f t="shared" ref="H30:M30" si="2">SUM(H28:H29)</f>
        <v>0</v>
      </c>
      <c r="I30" s="36"/>
      <c r="J30" s="36">
        <f t="shared" si="2"/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7"/>
    </row>
    <row r="31" spans="1:14" s="38" customFormat="1">
      <c r="A31" s="24">
        <v>20</v>
      </c>
      <c r="B31" s="33" t="s">
        <v>35</v>
      </c>
      <c r="C31" s="36">
        <f>C25+C30</f>
        <v>0</v>
      </c>
      <c r="D31" s="36">
        <f>D25+D30</f>
        <v>0</v>
      </c>
      <c r="E31" s="36"/>
      <c r="F31" s="35">
        <f>F25+F30</f>
        <v>0</v>
      </c>
      <c r="G31" s="36"/>
      <c r="H31" s="36">
        <f t="shared" ref="H31:M31" si="3">H25+H30</f>
        <v>0</v>
      </c>
      <c r="I31" s="36"/>
      <c r="J31" s="36">
        <f t="shared" si="3"/>
        <v>0</v>
      </c>
      <c r="K31" s="36">
        <f t="shared" si="3"/>
        <v>0</v>
      </c>
      <c r="L31" s="36">
        <f t="shared" si="3"/>
        <v>0</v>
      </c>
      <c r="M31" s="36">
        <f t="shared" si="3"/>
        <v>0</v>
      </c>
      <c r="N31" s="37"/>
    </row>
    <row r="32" spans="1:14" s="38" customFormat="1">
      <c r="A32" s="24">
        <v>21</v>
      </c>
      <c r="B32" s="25"/>
      <c r="C32" s="25"/>
      <c r="D32" s="25"/>
      <c r="E32" s="25"/>
      <c r="F32" s="35"/>
      <c r="G32" s="36"/>
      <c r="H32" s="36"/>
      <c r="I32" s="36"/>
      <c r="J32" s="36"/>
      <c r="K32" s="36"/>
      <c r="L32" s="36"/>
      <c r="M32" s="39"/>
      <c r="N32" s="37"/>
    </row>
    <row r="33" spans="1:15" s="38" customFormat="1">
      <c r="A33" s="24">
        <v>22</v>
      </c>
      <c r="B33" s="25" t="s">
        <v>36</v>
      </c>
      <c r="C33" s="25"/>
      <c r="D33" s="25"/>
      <c r="E33" s="25"/>
      <c r="F33" s="35"/>
      <c r="G33" s="36"/>
      <c r="H33" s="36"/>
      <c r="I33" s="36"/>
      <c r="J33" s="36"/>
      <c r="K33" s="36"/>
      <c r="L33" s="36"/>
      <c r="M33" s="39"/>
      <c r="N33" s="37"/>
    </row>
    <row r="34" spans="1:15">
      <c r="A34" s="24">
        <v>23</v>
      </c>
      <c r="B34" s="28" t="s">
        <v>37</v>
      </c>
      <c r="C34" s="28"/>
      <c r="D34" s="28"/>
      <c r="E34" s="28"/>
      <c r="F34" s="30">
        <f>'[2]ASET TETAP'!J45</f>
        <v>0</v>
      </c>
      <c r="G34" s="31"/>
      <c r="H34" s="31"/>
      <c r="I34" s="31"/>
      <c r="J34" s="31"/>
      <c r="K34" s="31">
        <f>+F34+H34-J34</f>
        <v>0</v>
      </c>
      <c r="L34" s="31"/>
      <c r="M34" s="32">
        <f>F34-L34</f>
        <v>0</v>
      </c>
      <c r="N34" s="27"/>
    </row>
    <row r="35" spans="1:15">
      <c r="A35" s="24">
        <v>24</v>
      </c>
      <c r="B35" s="28" t="s">
        <v>38</v>
      </c>
      <c r="C35" s="28"/>
      <c r="D35" s="28"/>
      <c r="E35" s="28"/>
      <c r="F35" s="30"/>
      <c r="G35" s="31"/>
      <c r="H35" s="31"/>
      <c r="I35" s="31"/>
      <c r="J35" s="31"/>
      <c r="K35" s="31">
        <f>+F35+H35-J35</f>
        <v>0</v>
      </c>
      <c r="L35" s="31"/>
      <c r="M35" s="32">
        <f>F35-L35</f>
        <v>0</v>
      </c>
      <c r="N35" s="27"/>
    </row>
    <row r="36" spans="1:15" s="38" customFormat="1">
      <c r="A36" s="24">
        <v>25</v>
      </c>
      <c r="B36" s="33" t="s">
        <v>39</v>
      </c>
      <c r="C36" s="36">
        <f>SUM(C34:C35)</f>
        <v>0</v>
      </c>
      <c r="D36" s="36">
        <f>SUM(D34:D35)</f>
        <v>0</v>
      </c>
      <c r="E36" s="36"/>
      <c r="F36" s="35">
        <f>SUM(F34:F35)</f>
        <v>0</v>
      </c>
      <c r="G36" s="36"/>
      <c r="H36" s="36">
        <f t="shared" ref="H36:M36" si="4">SUM(H34:H35)</f>
        <v>0</v>
      </c>
      <c r="I36" s="36"/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37"/>
    </row>
    <row r="37" spans="1:15">
      <c r="A37" s="24">
        <v>26</v>
      </c>
      <c r="B37" s="28"/>
      <c r="C37" s="28"/>
      <c r="D37" s="28"/>
      <c r="E37" s="28"/>
      <c r="F37" s="30"/>
      <c r="G37" s="26"/>
      <c r="H37" s="26"/>
      <c r="I37" s="26"/>
      <c r="J37" s="26"/>
      <c r="K37" s="26"/>
      <c r="L37" s="26"/>
      <c r="M37" s="27"/>
      <c r="N37" s="27"/>
    </row>
    <row r="38" spans="1:15" s="38" customFormat="1">
      <c r="A38" s="24">
        <v>27</v>
      </c>
      <c r="B38" s="33" t="s">
        <v>40</v>
      </c>
      <c r="C38" s="36">
        <f>C17+C31+C36</f>
        <v>20000000000</v>
      </c>
      <c r="D38" s="36">
        <f>D17+D31+D36</f>
        <v>29248057345</v>
      </c>
      <c r="E38" s="36"/>
      <c r="F38" s="35">
        <f t="shared" ref="F38:M38" si="5">F17+F31+F36</f>
        <v>25068862578</v>
      </c>
      <c r="G38" s="36"/>
      <c r="H38" s="36">
        <f t="shared" si="5"/>
        <v>0</v>
      </c>
      <c r="I38" s="36"/>
      <c r="J38" s="36">
        <f t="shared" si="5"/>
        <v>0</v>
      </c>
      <c r="K38" s="36">
        <f t="shared" si="5"/>
        <v>25068862578</v>
      </c>
      <c r="L38" s="36">
        <f t="shared" si="5"/>
        <v>0</v>
      </c>
      <c r="M38" s="36">
        <f t="shared" si="5"/>
        <v>25068862578</v>
      </c>
      <c r="N38" s="36"/>
    </row>
    <row r="39" spans="1:15">
      <c r="A39" s="24">
        <v>28</v>
      </c>
      <c r="B39" s="40"/>
      <c r="C39" s="40"/>
      <c r="D39" s="40"/>
      <c r="E39" s="40"/>
      <c r="F39" s="30"/>
      <c r="G39" s="26"/>
      <c r="H39" s="26"/>
      <c r="I39" s="26"/>
      <c r="J39" s="26"/>
      <c r="K39" s="26"/>
      <c r="L39" s="26"/>
      <c r="M39" s="27"/>
      <c r="N39" s="27"/>
    </row>
    <row r="40" spans="1:15">
      <c r="A40" s="24">
        <v>29</v>
      </c>
      <c r="B40" s="25" t="s">
        <v>41</v>
      </c>
      <c r="C40" s="41"/>
      <c r="D40" s="41"/>
      <c r="E40" s="25"/>
      <c r="F40" s="30"/>
      <c r="G40" s="26"/>
      <c r="H40" s="26"/>
      <c r="I40" s="26"/>
      <c r="J40" s="26"/>
      <c r="K40" s="26"/>
      <c r="L40" s="26"/>
      <c r="M40" s="27"/>
      <c r="N40" s="27"/>
    </row>
    <row r="41" spans="1:15">
      <c r="A41" s="24">
        <v>30</v>
      </c>
      <c r="B41" s="25" t="s">
        <v>42</v>
      </c>
      <c r="C41" s="41"/>
      <c r="D41" s="41"/>
      <c r="E41" s="25"/>
      <c r="F41" s="30"/>
      <c r="G41" s="26"/>
      <c r="H41" s="26"/>
      <c r="I41" s="26"/>
      <c r="J41" s="26"/>
      <c r="K41" s="26"/>
      <c r="L41" s="26"/>
      <c r="M41" s="27"/>
      <c r="N41" s="27"/>
    </row>
    <row r="42" spans="1:15">
      <c r="A42" s="24">
        <v>31</v>
      </c>
      <c r="B42" s="28" t="s">
        <v>43</v>
      </c>
      <c r="C42" s="29">
        <f>'[2]BEBAN PEGAWAI'!C46</f>
        <v>52432840000</v>
      </c>
      <c r="D42" s="29">
        <f>'[2]BEBAN PEGAWAI'!D46</f>
        <v>46824417659</v>
      </c>
      <c r="E42" s="28"/>
      <c r="F42" s="30">
        <f>'[2]BEBAN PEGAWAI'!F46</f>
        <v>46849998659</v>
      </c>
      <c r="G42" s="31"/>
      <c r="H42" s="31"/>
      <c r="I42" s="31"/>
      <c r="J42" s="31"/>
      <c r="K42" s="31">
        <f>+F42+H42-J42</f>
        <v>46849998659</v>
      </c>
      <c r="L42" s="26"/>
      <c r="M42" s="32">
        <f t="shared" ref="M42:M52" si="6">F42-L42</f>
        <v>46849998659</v>
      </c>
      <c r="N42" s="27"/>
      <c r="O42" s="42">
        <f t="shared" ref="O42:O47" si="7">D42-F42</f>
        <v>-25581000</v>
      </c>
    </row>
    <row r="43" spans="1:15">
      <c r="A43" s="24">
        <v>32</v>
      </c>
      <c r="B43" s="28" t="s">
        <v>44</v>
      </c>
      <c r="C43" s="29">
        <f>'[2]BEBAN PERSEDIAAN'!C100</f>
        <v>13269142000</v>
      </c>
      <c r="D43" s="29">
        <f>'[2]BEBAN PERSEDIAAN'!D100</f>
        <v>12102768348</v>
      </c>
      <c r="E43" s="28"/>
      <c r="F43" s="30">
        <f>'[2]BEBAN PERSEDIAAN'!L100</f>
        <v>11288306165</v>
      </c>
      <c r="G43" s="31"/>
      <c r="H43" s="31"/>
      <c r="I43" s="31"/>
      <c r="J43" s="31"/>
      <c r="K43" s="31">
        <f>+F43+H43-J43</f>
        <v>11288306165</v>
      </c>
      <c r="L43" s="26"/>
      <c r="M43" s="32">
        <f t="shared" si="6"/>
        <v>11288306165</v>
      </c>
      <c r="N43" s="27"/>
      <c r="O43" s="42">
        <f t="shared" si="7"/>
        <v>814462183</v>
      </c>
    </row>
    <row r="44" spans="1:15">
      <c r="A44" s="24">
        <v>33</v>
      </c>
      <c r="B44" s="28" t="s">
        <v>45</v>
      </c>
      <c r="C44" s="29">
        <f>'[2]BEBAN JASA'!C51+'[2]BEBAN PREMI ASURANSI'!C15+'[2]BEBAN SEWA'!C43</f>
        <v>11437429000</v>
      </c>
      <c r="D44" s="29">
        <f>'[2]BEBAN JASA'!D51+'[2]BEBAN PREMI ASURANSI'!D15+'[2]BEBAN SEWA'!D43</f>
        <v>10818974198</v>
      </c>
      <c r="E44" s="28"/>
      <c r="F44" s="30">
        <f>'[2]BEBAN JASA'!H51+'[2]BEBAN PREMI ASURANSI'!F15+'[2]BEBAN SEWA'!F43</f>
        <v>12199161877</v>
      </c>
      <c r="G44" s="31"/>
      <c r="H44" s="31"/>
      <c r="I44" s="31"/>
      <c r="J44" s="31"/>
      <c r="K44" s="31">
        <f t="shared" ref="K44:K52" si="8">+F44+H44-J44</f>
        <v>12199161877</v>
      </c>
      <c r="L44" s="26"/>
      <c r="M44" s="32">
        <f t="shared" si="6"/>
        <v>12199161877</v>
      </c>
      <c r="N44" s="27"/>
      <c r="O44" s="42">
        <f t="shared" si="7"/>
        <v>-1380187679</v>
      </c>
    </row>
    <row r="45" spans="1:15">
      <c r="A45" s="24">
        <v>34</v>
      </c>
      <c r="B45" s="28" t="s">
        <v>46</v>
      </c>
      <c r="C45" s="29">
        <f>'[2]BEBAN PEMELIHARAAN'!C41</f>
        <v>3390500000</v>
      </c>
      <c r="D45" s="29">
        <f>'[2]BEBAN PEMELIHARAAN'!D41</f>
        <v>3031003496</v>
      </c>
      <c r="E45" s="28"/>
      <c r="F45" s="30">
        <f>'[2]BEBAN PEMELIHARAAN'!E41</f>
        <v>3049083496</v>
      </c>
      <c r="G45" s="31"/>
      <c r="H45" s="31"/>
      <c r="I45" s="31"/>
      <c r="J45" s="31"/>
      <c r="K45" s="31">
        <f t="shared" si="8"/>
        <v>3049083496</v>
      </c>
      <c r="L45" s="26"/>
      <c r="M45" s="32">
        <f t="shared" si="6"/>
        <v>3049083496</v>
      </c>
      <c r="N45" s="27"/>
      <c r="O45" s="42">
        <f t="shared" si="7"/>
        <v>-18080000</v>
      </c>
    </row>
    <row r="46" spans="1:15">
      <c r="A46" s="24">
        <v>35</v>
      </c>
      <c r="B46" s="28" t="s">
        <v>47</v>
      </c>
      <c r="C46" s="29">
        <f>'[2]BEBAN PERJALANAN DINAS'!C14</f>
        <v>610000000</v>
      </c>
      <c r="D46" s="29">
        <f>'[2]BEBAN PERJALANAN DINAS'!D14</f>
        <v>549600980</v>
      </c>
      <c r="E46" s="28"/>
      <c r="F46" s="30">
        <f>'[2]BEBAN PERJALANAN DINAS'!E14</f>
        <v>558515980</v>
      </c>
      <c r="G46" s="31"/>
      <c r="H46" s="31"/>
      <c r="I46" s="31"/>
      <c r="J46" s="31"/>
      <c r="K46" s="31">
        <f t="shared" si="8"/>
        <v>558515980</v>
      </c>
      <c r="L46" s="26"/>
      <c r="M46" s="32">
        <f t="shared" si="6"/>
        <v>558515980</v>
      </c>
      <c r="N46" s="27"/>
      <c r="O46" s="42">
        <f t="shared" si="7"/>
        <v>-8915000</v>
      </c>
    </row>
    <row r="47" spans="1:15">
      <c r="A47" s="24">
        <v>36</v>
      </c>
      <c r="B47" s="28" t="s">
        <v>48</v>
      </c>
      <c r="C47" s="28"/>
      <c r="D47" s="43"/>
      <c r="E47" s="28"/>
      <c r="F47" s="44">
        <f>'[2]REKAP PENYUSUTAN '!J30</f>
        <v>3721104670.5799999</v>
      </c>
      <c r="G47" s="26"/>
      <c r="H47" s="26"/>
      <c r="I47" s="26"/>
      <c r="J47" s="26"/>
      <c r="K47" s="31">
        <f t="shared" si="8"/>
        <v>3721104670.5799999</v>
      </c>
      <c r="L47" s="26"/>
      <c r="M47" s="32">
        <f t="shared" si="6"/>
        <v>3721104670.5799999</v>
      </c>
      <c r="N47" s="27"/>
      <c r="O47" s="42">
        <f t="shared" si="7"/>
        <v>-3721104670.5799999</v>
      </c>
    </row>
    <row r="48" spans="1:15">
      <c r="A48" s="24">
        <v>37</v>
      </c>
      <c r="B48" s="28" t="s">
        <v>49</v>
      </c>
      <c r="C48" s="28"/>
      <c r="D48" s="28"/>
      <c r="E48" s="28"/>
      <c r="F48" s="44">
        <f>-[2]NERACA!N29</f>
        <v>546670668</v>
      </c>
      <c r="G48" s="26"/>
      <c r="H48" s="26"/>
      <c r="I48" s="26"/>
      <c r="J48" s="26"/>
      <c r="K48" s="31">
        <f t="shared" si="8"/>
        <v>546670668</v>
      </c>
      <c r="L48" s="26"/>
      <c r="M48" s="32">
        <f t="shared" si="6"/>
        <v>546670668</v>
      </c>
      <c r="N48" s="27"/>
      <c r="O48" s="3">
        <v>511910333</v>
      </c>
    </row>
    <row r="49" spans="1:14">
      <c r="A49" s="24">
        <v>38</v>
      </c>
      <c r="B49" s="28" t="s">
        <v>50</v>
      </c>
      <c r="C49" s="28"/>
      <c r="D49" s="28"/>
      <c r="E49" s="28"/>
      <c r="F49" s="44"/>
      <c r="G49" s="26"/>
      <c r="H49" s="26"/>
      <c r="I49" s="26"/>
      <c r="J49" s="26"/>
      <c r="K49" s="31"/>
      <c r="L49" s="26"/>
      <c r="M49" s="32"/>
      <c r="N49" s="27"/>
    </row>
    <row r="50" spans="1:14">
      <c r="A50" s="24">
        <v>39</v>
      </c>
      <c r="B50" s="28" t="s">
        <v>51</v>
      </c>
      <c r="C50" s="28"/>
      <c r="D50" s="28"/>
      <c r="E50" s="28"/>
      <c r="F50" s="44"/>
      <c r="G50" s="26"/>
      <c r="H50" s="26"/>
      <c r="I50" s="26"/>
      <c r="J50" s="26"/>
      <c r="K50" s="31"/>
      <c r="L50" s="26"/>
      <c r="M50" s="32"/>
      <c r="N50" s="27"/>
    </row>
    <row r="51" spans="1:14">
      <c r="A51" s="24">
        <v>40</v>
      </c>
      <c r="B51" s="28" t="s">
        <v>52</v>
      </c>
      <c r="C51" s="28"/>
      <c r="D51" s="28"/>
      <c r="E51" s="28"/>
      <c r="F51" s="44">
        <f>'[2]ASET LAINNYA'!Z50</f>
        <v>518963817</v>
      </c>
      <c r="G51" s="26"/>
      <c r="H51" s="26"/>
      <c r="I51" s="26"/>
      <c r="J51" s="26"/>
      <c r="K51" s="31"/>
      <c r="L51" s="26"/>
      <c r="M51" s="32"/>
      <c r="N51" s="27"/>
    </row>
    <row r="52" spans="1:14">
      <c r="A52" s="24">
        <v>41</v>
      </c>
      <c r="B52" s="28" t="s">
        <v>53</v>
      </c>
      <c r="C52" s="29">
        <f>'[2]BEBAN LAIN-LAIN'!C25</f>
        <v>0</v>
      </c>
      <c r="D52" s="29">
        <f>'[2]BEBAN LAIN-LAIN'!D25</f>
        <v>0</v>
      </c>
      <c r="E52" s="28"/>
      <c r="F52" s="30">
        <f>'[2]BEBAN LAIN-LAIN'!E25</f>
        <v>0</v>
      </c>
      <c r="G52" s="31"/>
      <c r="H52" s="31"/>
      <c r="I52" s="31"/>
      <c r="J52" s="31"/>
      <c r="K52" s="31">
        <f t="shared" si="8"/>
        <v>0</v>
      </c>
      <c r="L52" s="26"/>
      <c r="M52" s="32">
        <f t="shared" si="6"/>
        <v>0</v>
      </c>
      <c r="N52" s="27"/>
    </row>
    <row r="53" spans="1:14" s="38" customFormat="1">
      <c r="A53" s="24">
        <v>42</v>
      </c>
      <c r="B53" s="33" t="s">
        <v>54</v>
      </c>
      <c r="C53" s="34">
        <f>SUM(C42:C52)</f>
        <v>81139911000</v>
      </c>
      <c r="D53" s="34">
        <f>SUM(D42:D52)</f>
        <v>73326764681</v>
      </c>
      <c r="E53" s="33"/>
      <c r="F53" s="35">
        <f>SUM(F42:F52)</f>
        <v>78731805332.580002</v>
      </c>
      <c r="G53" s="36"/>
      <c r="H53" s="36">
        <f>SUM(H42:H52)</f>
        <v>0</v>
      </c>
      <c r="I53" s="36"/>
      <c r="J53" s="36">
        <f>SUM(J42:J52)</f>
        <v>0</v>
      </c>
      <c r="K53" s="36">
        <f>SUM(K42:K52)</f>
        <v>78212841515.580002</v>
      </c>
      <c r="L53" s="36">
        <f>SUM(L42:L52)</f>
        <v>0</v>
      </c>
      <c r="M53" s="36">
        <f>SUM(M42:M52)</f>
        <v>78212841515.580002</v>
      </c>
      <c r="N53" s="37"/>
    </row>
    <row r="54" spans="1:14" s="38" customFormat="1">
      <c r="A54" s="24">
        <v>43</v>
      </c>
      <c r="B54" s="33"/>
      <c r="C54" s="34"/>
      <c r="D54" s="34"/>
      <c r="E54" s="33"/>
      <c r="F54" s="35"/>
      <c r="G54" s="36"/>
      <c r="H54" s="36"/>
      <c r="I54" s="36"/>
      <c r="J54" s="36"/>
      <c r="K54" s="36"/>
      <c r="L54" s="36"/>
      <c r="M54" s="39"/>
      <c r="N54" s="37"/>
    </row>
    <row r="55" spans="1:14" s="38" customFormat="1">
      <c r="A55" s="24">
        <v>44</v>
      </c>
      <c r="B55" s="25" t="s">
        <v>55</v>
      </c>
      <c r="C55" s="34"/>
      <c r="D55" s="34"/>
      <c r="E55" s="33"/>
      <c r="F55" s="35"/>
      <c r="G55" s="36"/>
      <c r="H55" s="36"/>
      <c r="I55" s="36"/>
      <c r="J55" s="36"/>
      <c r="K55" s="36"/>
      <c r="L55" s="36"/>
      <c r="M55" s="39"/>
      <c r="N55" s="37"/>
    </row>
    <row r="56" spans="1:14" s="38" customFormat="1">
      <c r="A56" s="24">
        <v>45</v>
      </c>
      <c r="B56" s="28" t="s">
        <v>56</v>
      </c>
      <c r="C56" s="34"/>
      <c r="D56" s="34"/>
      <c r="E56" s="33"/>
      <c r="F56" s="35"/>
      <c r="G56" s="36"/>
      <c r="H56" s="36"/>
      <c r="I56" s="36"/>
      <c r="J56" s="36"/>
      <c r="K56" s="36"/>
      <c r="L56" s="36"/>
      <c r="M56" s="39"/>
      <c r="N56" s="37"/>
    </row>
    <row r="57" spans="1:14" s="38" customFormat="1">
      <c r="A57" s="24">
        <v>46</v>
      </c>
      <c r="B57" s="28" t="s">
        <v>57</v>
      </c>
      <c r="C57" s="34"/>
      <c r="D57" s="34"/>
      <c r="E57" s="33"/>
      <c r="F57" s="35"/>
      <c r="G57" s="36"/>
      <c r="H57" s="36"/>
      <c r="I57" s="36"/>
      <c r="J57" s="36"/>
      <c r="K57" s="36"/>
      <c r="L57" s="36"/>
      <c r="M57" s="39"/>
      <c r="N57" s="37"/>
    </row>
    <row r="58" spans="1:14" s="38" customFormat="1" ht="33.75" customHeight="1">
      <c r="A58" s="24">
        <v>47</v>
      </c>
      <c r="B58" s="28" t="s">
        <v>58</v>
      </c>
      <c r="C58" s="34"/>
      <c r="D58" s="34"/>
      <c r="E58" s="33"/>
      <c r="F58" s="35"/>
      <c r="G58" s="36"/>
      <c r="H58" s="36"/>
      <c r="I58" s="36"/>
      <c r="J58" s="36"/>
      <c r="K58" s="36"/>
      <c r="L58" s="36"/>
      <c r="M58" s="39"/>
      <c r="N58" s="37"/>
    </row>
    <row r="59" spans="1:14" s="38" customFormat="1">
      <c r="A59" s="24">
        <v>48</v>
      </c>
      <c r="B59" s="28" t="s">
        <v>59</v>
      </c>
      <c r="C59" s="34"/>
      <c r="D59" s="34"/>
      <c r="E59" s="33"/>
      <c r="F59" s="35"/>
      <c r="G59" s="36"/>
      <c r="H59" s="36"/>
      <c r="I59" s="36"/>
      <c r="J59" s="36"/>
      <c r="K59" s="36"/>
      <c r="L59" s="36"/>
      <c r="M59" s="39"/>
      <c r="N59" s="37"/>
    </row>
    <row r="60" spans="1:14" s="38" customFormat="1">
      <c r="A60" s="24">
        <v>49</v>
      </c>
      <c r="B60" s="28" t="s">
        <v>60</v>
      </c>
      <c r="C60" s="34"/>
      <c r="D60" s="34"/>
      <c r="E60" s="33"/>
      <c r="F60" s="35"/>
      <c r="G60" s="36"/>
      <c r="H60" s="36"/>
      <c r="I60" s="36"/>
      <c r="J60" s="36"/>
      <c r="K60" s="36"/>
      <c r="L60" s="36"/>
      <c r="M60" s="39"/>
      <c r="N60" s="37"/>
    </row>
    <row r="61" spans="1:14" s="38" customFormat="1">
      <c r="A61" s="24">
        <v>50</v>
      </c>
      <c r="B61" s="28" t="s">
        <v>61</v>
      </c>
      <c r="C61" s="34"/>
      <c r="D61" s="34"/>
      <c r="E61" s="33"/>
      <c r="F61" s="35"/>
      <c r="G61" s="36"/>
      <c r="H61" s="36"/>
      <c r="I61" s="36"/>
      <c r="J61" s="36"/>
      <c r="K61" s="36"/>
      <c r="L61" s="36"/>
      <c r="M61" s="39"/>
      <c r="N61" s="37"/>
    </row>
    <row r="62" spans="1:14" s="38" customFormat="1">
      <c r="A62" s="24">
        <v>51</v>
      </c>
      <c r="B62" s="33" t="s">
        <v>62</v>
      </c>
      <c r="C62" s="34">
        <f>SUM(C56:C61)</f>
        <v>0</v>
      </c>
      <c r="D62" s="34">
        <f>SUM(D56:D61)</f>
        <v>0</v>
      </c>
      <c r="E62" s="34"/>
      <c r="F62" s="45">
        <f>SUM(F56:F61)</f>
        <v>0</v>
      </c>
      <c r="G62" s="36"/>
      <c r="H62" s="36"/>
      <c r="I62" s="36"/>
      <c r="J62" s="36"/>
      <c r="K62" s="36"/>
      <c r="L62" s="36"/>
      <c r="M62" s="39"/>
      <c r="N62" s="37"/>
    </row>
    <row r="63" spans="1:14" s="38" customFormat="1">
      <c r="A63" s="24">
        <v>52</v>
      </c>
      <c r="B63" s="33" t="s">
        <v>63</v>
      </c>
      <c r="C63" s="34">
        <f>C53+C62</f>
        <v>81139911000</v>
      </c>
      <c r="D63" s="34">
        <f>D53+D62</f>
        <v>73326764681</v>
      </c>
      <c r="E63" s="34"/>
      <c r="F63" s="45">
        <f>F53+F62</f>
        <v>78731805332.580002</v>
      </c>
      <c r="G63" s="36"/>
      <c r="H63" s="36"/>
      <c r="I63" s="36"/>
      <c r="J63" s="36"/>
      <c r="K63" s="36"/>
      <c r="L63" s="36"/>
      <c r="M63" s="39"/>
      <c r="N63" s="37"/>
    </row>
    <row r="64" spans="1:14">
      <c r="A64" s="24">
        <v>53</v>
      </c>
      <c r="B64" s="25"/>
      <c r="C64" s="25"/>
      <c r="D64" s="25"/>
      <c r="E64" s="25"/>
      <c r="F64" s="30"/>
      <c r="G64" s="26"/>
      <c r="H64" s="26"/>
      <c r="I64" s="26"/>
      <c r="J64" s="26"/>
      <c r="K64" s="26"/>
      <c r="L64" s="26"/>
      <c r="M64" s="27"/>
      <c r="N64" s="27"/>
    </row>
    <row r="65" spans="1:14" s="38" customFormat="1">
      <c r="A65" s="24">
        <v>54</v>
      </c>
      <c r="B65" s="33" t="s">
        <v>64</v>
      </c>
      <c r="C65" s="36">
        <f>C38-C63</f>
        <v>-61139911000</v>
      </c>
      <c r="D65" s="36">
        <f>D38-D63</f>
        <v>-44078707336</v>
      </c>
      <c r="E65" s="36"/>
      <c r="F65" s="35">
        <f>F38-F63</f>
        <v>-53662942754.580002</v>
      </c>
      <c r="G65" s="36"/>
      <c r="H65" s="36">
        <f>H38-H53</f>
        <v>0</v>
      </c>
      <c r="I65" s="36"/>
      <c r="J65" s="36">
        <f>J38-J53</f>
        <v>0</v>
      </c>
      <c r="K65" s="36">
        <f>K38-K53</f>
        <v>-53143978937.580002</v>
      </c>
      <c r="L65" s="36">
        <f>L38-L53</f>
        <v>0</v>
      </c>
      <c r="M65" s="36">
        <f>M38-M53</f>
        <v>-53143978937.580002</v>
      </c>
      <c r="N65" s="37"/>
    </row>
    <row r="66" spans="1:14">
      <c r="A66" s="24">
        <v>55</v>
      </c>
      <c r="B66" s="25"/>
      <c r="C66" s="25"/>
      <c r="D66" s="25"/>
      <c r="E66" s="25"/>
      <c r="F66" s="30"/>
      <c r="G66" s="26"/>
      <c r="H66" s="26"/>
      <c r="I66" s="26"/>
      <c r="J66" s="26"/>
      <c r="K66" s="26"/>
      <c r="L66" s="26"/>
      <c r="M66" s="27"/>
      <c r="N66" s="27"/>
    </row>
    <row r="67" spans="1:14">
      <c r="A67" s="24">
        <v>56</v>
      </c>
      <c r="B67" s="25" t="s">
        <v>65</v>
      </c>
      <c r="C67" s="25"/>
      <c r="D67" s="25"/>
      <c r="E67" s="25"/>
      <c r="F67" s="30"/>
      <c r="G67" s="26"/>
      <c r="H67" s="26"/>
      <c r="I67" s="26"/>
      <c r="J67" s="26"/>
      <c r="K67" s="26"/>
      <c r="L67" s="26"/>
      <c r="M67" s="27"/>
      <c r="N67" s="27"/>
    </row>
    <row r="68" spans="1:14">
      <c r="A68" s="24">
        <v>57</v>
      </c>
      <c r="B68" s="25" t="s">
        <v>66</v>
      </c>
      <c r="C68" s="25"/>
      <c r="D68" s="25"/>
      <c r="E68" s="25"/>
      <c r="F68" s="30"/>
      <c r="G68" s="26"/>
      <c r="H68" s="26"/>
      <c r="I68" s="26"/>
      <c r="J68" s="26"/>
      <c r="K68" s="26"/>
      <c r="L68" s="26"/>
      <c r="M68" s="27"/>
      <c r="N68" s="27"/>
    </row>
    <row r="69" spans="1:14">
      <c r="A69" s="24">
        <v>58</v>
      </c>
      <c r="B69" s="28" t="s">
        <v>67</v>
      </c>
      <c r="C69" s="28"/>
      <c r="D69" s="28"/>
      <c r="E69" s="28"/>
      <c r="F69" s="30"/>
      <c r="G69" s="26"/>
      <c r="H69" s="26"/>
      <c r="I69" s="26"/>
      <c r="J69" s="26"/>
      <c r="K69" s="46">
        <f>+F69+H69-J69</f>
        <v>0</v>
      </c>
      <c r="L69" s="26"/>
      <c r="M69" s="32">
        <f>F69-L69</f>
        <v>0</v>
      </c>
      <c r="N69" s="27"/>
    </row>
    <row r="70" spans="1:14">
      <c r="A70" s="24">
        <v>59</v>
      </c>
      <c r="B70" s="28" t="s">
        <v>68</v>
      </c>
      <c r="C70" s="28"/>
      <c r="D70" s="28"/>
      <c r="E70" s="28"/>
      <c r="F70" s="30"/>
      <c r="G70" s="26"/>
      <c r="H70" s="26"/>
      <c r="I70" s="26"/>
      <c r="J70" s="26"/>
      <c r="K70" s="46">
        <f t="shared" ref="K70:K77" si="9">+F70+H70-J70</f>
        <v>0</v>
      </c>
      <c r="L70" s="26"/>
      <c r="M70" s="32">
        <f>F70-L70</f>
        <v>0</v>
      </c>
      <c r="N70" s="27"/>
    </row>
    <row r="71" spans="1:14">
      <c r="A71" s="24">
        <v>60</v>
      </c>
      <c r="B71" s="28" t="s">
        <v>69</v>
      </c>
      <c r="C71" s="28"/>
      <c r="D71" s="28"/>
      <c r="E71" s="28"/>
      <c r="F71" s="30"/>
      <c r="G71" s="26"/>
      <c r="H71" s="26"/>
      <c r="I71" s="26"/>
      <c r="J71" s="26"/>
      <c r="K71" s="46"/>
      <c r="L71" s="26"/>
      <c r="M71" s="32"/>
      <c r="N71" s="27"/>
    </row>
    <row r="72" spans="1:14" s="38" customFormat="1">
      <c r="A72" s="24">
        <v>61</v>
      </c>
      <c r="B72" s="33" t="s">
        <v>70</v>
      </c>
      <c r="C72" s="25">
        <f>SUM(C69:C71)</f>
        <v>0</v>
      </c>
      <c r="D72" s="25">
        <f>SUM(D69:D71)</f>
        <v>0</v>
      </c>
      <c r="E72" s="25"/>
      <c r="F72" s="47">
        <f>SUM(F69:F71)</f>
        <v>0</v>
      </c>
      <c r="G72" s="48"/>
      <c r="H72" s="48"/>
      <c r="I72" s="48"/>
      <c r="J72" s="48"/>
      <c r="K72" s="49"/>
      <c r="L72" s="48"/>
      <c r="M72" s="39"/>
      <c r="N72" s="37"/>
    </row>
    <row r="73" spans="1:14" s="38" customFormat="1">
      <c r="A73" s="24">
        <v>62</v>
      </c>
      <c r="B73" s="33"/>
      <c r="C73" s="25"/>
      <c r="D73" s="25"/>
      <c r="E73" s="25"/>
      <c r="F73" s="35"/>
      <c r="G73" s="48"/>
      <c r="H73" s="48"/>
      <c r="I73" s="48"/>
      <c r="J73" s="48"/>
      <c r="K73" s="49"/>
      <c r="L73" s="48"/>
      <c r="M73" s="39"/>
      <c r="N73" s="37"/>
    </row>
    <row r="74" spans="1:14">
      <c r="A74" s="24">
        <v>63</v>
      </c>
      <c r="B74" s="25" t="s">
        <v>71</v>
      </c>
      <c r="C74" s="28"/>
      <c r="D74" s="28"/>
      <c r="E74" s="28"/>
      <c r="F74" s="30"/>
      <c r="G74" s="26"/>
      <c r="H74" s="26"/>
      <c r="I74" s="26"/>
      <c r="J74" s="26"/>
      <c r="K74" s="46"/>
      <c r="L74" s="26"/>
      <c r="M74" s="32"/>
      <c r="N74" s="27"/>
    </row>
    <row r="75" spans="1:14">
      <c r="A75" s="24">
        <v>64</v>
      </c>
      <c r="B75" s="28" t="s">
        <v>72</v>
      </c>
      <c r="C75" s="28"/>
      <c r="D75" s="28"/>
      <c r="E75" s="28"/>
      <c r="F75" s="30"/>
      <c r="G75" s="26"/>
      <c r="H75" s="26"/>
      <c r="I75" s="26"/>
      <c r="J75" s="26"/>
      <c r="K75" s="46">
        <f t="shared" si="9"/>
        <v>0</v>
      </c>
      <c r="L75" s="26"/>
      <c r="M75" s="32">
        <f>F75-L75</f>
        <v>0</v>
      </c>
      <c r="N75" s="27"/>
    </row>
    <row r="76" spans="1:14">
      <c r="A76" s="24">
        <v>65</v>
      </c>
      <c r="B76" s="28" t="s">
        <v>73</v>
      </c>
      <c r="C76" s="28"/>
      <c r="D76" s="28"/>
      <c r="E76" s="28"/>
      <c r="F76" s="30"/>
      <c r="G76" s="26"/>
      <c r="H76" s="26"/>
      <c r="I76" s="26"/>
      <c r="J76" s="26"/>
      <c r="K76" s="46">
        <f t="shared" si="9"/>
        <v>0</v>
      </c>
      <c r="L76" s="26"/>
      <c r="M76" s="32">
        <f>F76-L76</f>
        <v>0</v>
      </c>
      <c r="N76" s="27"/>
    </row>
    <row r="77" spans="1:14">
      <c r="A77" s="24">
        <v>66</v>
      </c>
      <c r="B77" s="28" t="s">
        <v>74</v>
      </c>
      <c r="C77" s="28"/>
      <c r="D77" s="28"/>
      <c r="E77" s="28"/>
      <c r="F77" s="30"/>
      <c r="G77" s="26"/>
      <c r="H77" s="26"/>
      <c r="I77" s="26"/>
      <c r="J77" s="26"/>
      <c r="K77" s="46">
        <f t="shared" si="9"/>
        <v>0</v>
      </c>
      <c r="L77" s="26"/>
      <c r="M77" s="32">
        <f>F77-L77</f>
        <v>0</v>
      </c>
      <c r="N77" s="27"/>
    </row>
    <row r="78" spans="1:14" s="38" customFormat="1" ht="25.5">
      <c r="A78" s="24">
        <v>67</v>
      </c>
      <c r="B78" s="33" t="s">
        <v>75</v>
      </c>
      <c r="C78" s="49">
        <f>SUM(C75:C77)</f>
        <v>0</v>
      </c>
      <c r="D78" s="49">
        <f>SUM(D75:D77)</f>
        <v>0</v>
      </c>
      <c r="E78" s="49"/>
      <c r="F78" s="50">
        <f>SUM(F75:F77)</f>
        <v>0</v>
      </c>
      <c r="G78" s="49"/>
      <c r="H78" s="49">
        <f t="shared" ref="H78:M78" si="10">SUM(H69:H77)</f>
        <v>0</v>
      </c>
      <c r="I78" s="49"/>
      <c r="J78" s="49">
        <f t="shared" si="10"/>
        <v>0</v>
      </c>
      <c r="K78" s="49">
        <f t="shared" si="10"/>
        <v>0</v>
      </c>
      <c r="L78" s="49">
        <f t="shared" si="10"/>
        <v>0</v>
      </c>
      <c r="M78" s="49">
        <f t="shared" si="10"/>
        <v>0</v>
      </c>
      <c r="N78" s="37"/>
    </row>
    <row r="79" spans="1:14" s="38" customFormat="1" ht="25.5">
      <c r="A79" s="24">
        <v>68</v>
      </c>
      <c r="B79" s="33" t="s">
        <v>76</v>
      </c>
      <c r="C79" s="41">
        <f>C72+C78</f>
        <v>0</v>
      </c>
      <c r="D79" s="41">
        <f>D72+D78</f>
        <v>0</v>
      </c>
      <c r="E79" s="41"/>
      <c r="F79" s="51">
        <f>F72+F78</f>
        <v>0</v>
      </c>
      <c r="G79" s="48"/>
      <c r="H79" s="48"/>
      <c r="I79" s="48"/>
      <c r="J79" s="48"/>
      <c r="K79" s="48"/>
      <c r="L79" s="48"/>
      <c r="M79" s="37"/>
      <c r="N79" s="37"/>
    </row>
    <row r="80" spans="1:14">
      <c r="A80" s="24">
        <v>69</v>
      </c>
      <c r="B80" s="25"/>
      <c r="C80" s="28"/>
      <c r="D80" s="28"/>
      <c r="E80" s="28"/>
      <c r="F80" s="30"/>
      <c r="G80" s="26"/>
      <c r="H80" s="26"/>
      <c r="I80" s="26"/>
      <c r="J80" s="26"/>
      <c r="K80" s="26"/>
      <c r="L80" s="26"/>
      <c r="M80" s="27"/>
      <c r="N80" s="27"/>
    </row>
    <row r="81" spans="1:14" s="38" customFormat="1">
      <c r="A81" s="24">
        <v>70</v>
      </c>
      <c r="B81" s="25" t="s">
        <v>77</v>
      </c>
      <c r="C81" s="36">
        <f>C65+C79</f>
        <v>-61139911000</v>
      </c>
      <c r="D81" s="36">
        <f>D65+D79</f>
        <v>-44078707336</v>
      </c>
      <c r="E81" s="36"/>
      <c r="F81" s="35">
        <f>F65+F79</f>
        <v>-53662942754.580002</v>
      </c>
      <c r="G81" s="36"/>
      <c r="H81" s="36">
        <f t="shared" ref="H81:M81" si="11">H65+H78</f>
        <v>0</v>
      </c>
      <c r="I81" s="36"/>
      <c r="J81" s="36">
        <f t="shared" si="11"/>
        <v>0</v>
      </c>
      <c r="K81" s="36">
        <f t="shared" si="11"/>
        <v>-53143978937.580002</v>
      </c>
      <c r="L81" s="36">
        <f t="shared" si="11"/>
        <v>0</v>
      </c>
      <c r="M81" s="36">
        <f t="shared" si="11"/>
        <v>-53143978937.580002</v>
      </c>
      <c r="N81" s="37"/>
    </row>
    <row r="82" spans="1:14">
      <c r="A82" s="24">
        <v>71</v>
      </c>
      <c r="B82" s="25"/>
      <c r="C82" s="25"/>
      <c r="D82" s="25"/>
      <c r="E82" s="25"/>
      <c r="F82" s="30"/>
      <c r="G82" s="26"/>
      <c r="H82" s="26"/>
      <c r="I82" s="26"/>
      <c r="J82" s="26"/>
      <c r="K82" s="26"/>
      <c r="L82" s="26"/>
      <c r="M82" s="27"/>
      <c r="N82" s="27"/>
    </row>
    <row r="83" spans="1:14">
      <c r="A83" s="24">
        <v>72</v>
      </c>
      <c r="B83" s="25" t="s">
        <v>78</v>
      </c>
      <c r="C83" s="25"/>
      <c r="D83" s="25"/>
      <c r="E83" s="25"/>
      <c r="F83" s="30"/>
      <c r="G83" s="26"/>
      <c r="H83" s="26"/>
      <c r="I83" s="26"/>
      <c r="J83" s="26"/>
      <c r="K83" s="26"/>
      <c r="L83" s="26"/>
      <c r="M83" s="27"/>
      <c r="N83" s="27"/>
    </row>
    <row r="84" spans="1:14">
      <c r="A84" s="24">
        <v>73</v>
      </c>
      <c r="B84" s="25" t="s">
        <v>79</v>
      </c>
      <c r="C84" s="25"/>
      <c r="D84" s="25"/>
      <c r="E84" s="25"/>
      <c r="F84" s="30"/>
      <c r="G84" s="26"/>
      <c r="H84" s="26"/>
      <c r="I84" s="26"/>
      <c r="J84" s="26"/>
      <c r="K84" s="26"/>
      <c r="L84" s="26"/>
      <c r="M84" s="27"/>
      <c r="N84" s="27"/>
    </row>
    <row r="85" spans="1:14">
      <c r="A85" s="24">
        <v>74</v>
      </c>
      <c r="B85" s="28" t="s">
        <v>80</v>
      </c>
      <c r="C85" s="28"/>
      <c r="D85" s="28"/>
      <c r="E85" s="28"/>
      <c r="F85" s="30"/>
      <c r="G85" s="26"/>
      <c r="H85" s="26"/>
      <c r="I85" s="26"/>
      <c r="J85" s="26"/>
      <c r="K85" s="46">
        <v>0</v>
      </c>
      <c r="L85" s="26"/>
      <c r="M85" s="32">
        <f>F85-L85</f>
        <v>0</v>
      </c>
      <c r="N85" s="27"/>
    </row>
    <row r="86" spans="1:14" s="52" customFormat="1">
      <c r="A86" s="24">
        <v>75</v>
      </c>
      <c r="B86" s="33" t="s">
        <v>81</v>
      </c>
      <c r="C86" s="25">
        <f>SUM(C85)</f>
        <v>0</v>
      </c>
      <c r="D86" s="25">
        <f>SUM(D85)</f>
        <v>0</v>
      </c>
      <c r="E86" s="25"/>
      <c r="F86" s="47">
        <f>SUM(F85)</f>
        <v>0</v>
      </c>
      <c r="G86" s="48"/>
      <c r="H86" s="48"/>
      <c r="I86" s="48"/>
      <c r="J86" s="48"/>
      <c r="K86" s="49"/>
      <c r="L86" s="48"/>
      <c r="M86" s="39"/>
      <c r="N86" s="37"/>
    </row>
    <row r="87" spans="1:14" s="52" customFormat="1">
      <c r="A87" s="24">
        <v>76</v>
      </c>
      <c r="B87" s="33"/>
      <c r="C87" s="25"/>
      <c r="D87" s="25"/>
      <c r="E87" s="25"/>
      <c r="F87" s="35"/>
      <c r="G87" s="48"/>
      <c r="H87" s="48"/>
      <c r="I87" s="48"/>
      <c r="J87" s="48"/>
      <c r="K87" s="49"/>
      <c r="L87" s="48"/>
      <c r="M87" s="39"/>
      <c r="N87" s="37"/>
    </row>
    <row r="88" spans="1:14" s="52" customFormat="1">
      <c r="A88" s="24">
        <v>77</v>
      </c>
      <c r="B88" s="25" t="s">
        <v>82</v>
      </c>
      <c r="C88" s="25"/>
      <c r="D88" s="25"/>
      <c r="E88" s="25"/>
      <c r="F88" s="35"/>
      <c r="G88" s="48"/>
      <c r="H88" s="48"/>
      <c r="I88" s="48"/>
      <c r="J88" s="48"/>
      <c r="K88" s="49"/>
      <c r="L88" s="48"/>
      <c r="M88" s="39"/>
      <c r="N88" s="37"/>
    </row>
    <row r="89" spans="1:14">
      <c r="A89" s="24">
        <v>78</v>
      </c>
      <c r="B89" s="28" t="s">
        <v>83</v>
      </c>
      <c r="C89" s="28"/>
      <c r="D89" s="28"/>
      <c r="E89" s="28"/>
      <c r="F89" s="30"/>
      <c r="G89" s="26"/>
      <c r="H89" s="26"/>
      <c r="I89" s="26"/>
      <c r="J89" s="26"/>
      <c r="K89" s="46">
        <v>0</v>
      </c>
      <c r="L89" s="26"/>
      <c r="M89" s="32">
        <f>F89-L89</f>
        <v>0</v>
      </c>
      <c r="N89" s="27"/>
    </row>
    <row r="90" spans="1:14" s="38" customFormat="1">
      <c r="A90" s="24">
        <v>79</v>
      </c>
      <c r="B90" s="33" t="s">
        <v>84</v>
      </c>
      <c r="C90" s="25">
        <f>SUM(C89)</f>
        <v>0</v>
      </c>
      <c r="D90" s="25">
        <f>SUM(D89)</f>
        <v>0</v>
      </c>
      <c r="E90" s="25"/>
      <c r="F90" s="51">
        <f>SUM(F89)</f>
        <v>0</v>
      </c>
      <c r="G90" s="48"/>
      <c r="H90" s="48"/>
      <c r="I90" s="48"/>
      <c r="J90" s="48"/>
      <c r="K90" s="49"/>
      <c r="L90" s="48"/>
      <c r="M90" s="39"/>
      <c r="N90" s="37"/>
    </row>
    <row r="91" spans="1:14" s="38" customFormat="1">
      <c r="A91" s="24">
        <v>80</v>
      </c>
      <c r="B91" s="33" t="s">
        <v>85</v>
      </c>
      <c r="C91" s="49">
        <f>+C86-C90</f>
        <v>0</v>
      </c>
      <c r="D91" s="49">
        <f>+D86-D90</f>
        <v>0</v>
      </c>
      <c r="E91" s="49"/>
      <c r="F91" s="50">
        <f>+F86-F90</f>
        <v>0</v>
      </c>
      <c r="G91" s="49"/>
      <c r="H91" s="49">
        <f t="shared" ref="H91:M91" si="12">SUM(H85:H89)</f>
        <v>0</v>
      </c>
      <c r="I91" s="49"/>
      <c r="J91" s="49">
        <f t="shared" si="12"/>
        <v>0</v>
      </c>
      <c r="K91" s="49">
        <f t="shared" si="12"/>
        <v>0</v>
      </c>
      <c r="L91" s="49">
        <f t="shared" si="12"/>
        <v>0</v>
      </c>
      <c r="M91" s="49">
        <f t="shared" si="12"/>
        <v>0</v>
      </c>
      <c r="N91" s="37"/>
    </row>
    <row r="92" spans="1:14">
      <c r="A92" s="24">
        <v>81</v>
      </c>
      <c r="B92" s="28"/>
      <c r="C92" s="28"/>
      <c r="D92" s="28"/>
      <c r="E92" s="28"/>
      <c r="F92" s="30"/>
      <c r="G92" s="26"/>
      <c r="H92" s="26"/>
      <c r="I92" s="26"/>
      <c r="J92" s="26"/>
      <c r="K92" s="26"/>
      <c r="L92" s="26"/>
      <c r="M92" s="27"/>
      <c r="N92" s="27"/>
    </row>
    <row r="93" spans="1:14" s="38" customFormat="1" ht="15.75" thickBot="1">
      <c r="A93" s="53">
        <v>82</v>
      </c>
      <c r="B93" s="54" t="s">
        <v>86</v>
      </c>
      <c r="C93" s="55">
        <f>C81+C91</f>
        <v>-61139911000</v>
      </c>
      <c r="D93" s="55">
        <f>D81+D91</f>
        <v>-44078707336</v>
      </c>
      <c r="E93" s="55"/>
      <c r="F93" s="56">
        <f>F81+F91</f>
        <v>-53662942754.580002</v>
      </c>
      <c r="G93" s="55"/>
      <c r="H93" s="55">
        <f t="shared" ref="H93:M93" si="13">H81+H91</f>
        <v>0</v>
      </c>
      <c r="I93" s="55"/>
      <c r="J93" s="55">
        <f t="shared" si="13"/>
        <v>0</v>
      </c>
      <c r="K93" s="55">
        <f t="shared" si="13"/>
        <v>-53143978937.580002</v>
      </c>
      <c r="L93" s="55">
        <f t="shared" si="13"/>
        <v>0</v>
      </c>
      <c r="M93" s="55">
        <f t="shared" si="13"/>
        <v>-53143978937.580002</v>
      </c>
      <c r="N93" s="57"/>
    </row>
    <row r="94" spans="1:14">
      <c r="B94" s="58"/>
      <c r="F94" s="58"/>
    </row>
    <row r="95" spans="1:14" ht="15" customHeight="1">
      <c r="B95" s="58"/>
      <c r="E95" s="59" t="s">
        <v>87</v>
      </c>
      <c r="F95" s="59"/>
    </row>
    <row r="96" spans="1:14" ht="15" customHeight="1"/>
    <row r="99" spans="5:6">
      <c r="E99" s="60" t="s">
        <v>88</v>
      </c>
      <c r="F99" s="60"/>
    </row>
    <row r="100" spans="5:6">
      <c r="E100" s="60" t="s">
        <v>89</v>
      </c>
      <c r="F100" s="60"/>
    </row>
  </sheetData>
  <mergeCells count="20">
    <mergeCell ref="E95:F95"/>
    <mergeCell ref="E99:F99"/>
    <mergeCell ref="E100:F100"/>
    <mergeCell ref="G7:J7"/>
    <mergeCell ref="K7:K9"/>
    <mergeCell ref="L7:L9"/>
    <mergeCell ref="M7:M9"/>
    <mergeCell ref="N7:N9"/>
    <mergeCell ref="G8:H9"/>
    <mergeCell ref="I8:J9"/>
    <mergeCell ref="B2:N2"/>
    <mergeCell ref="B3:N3"/>
    <mergeCell ref="B4:N4"/>
    <mergeCell ref="M6:N6"/>
    <mergeCell ref="A7:A9"/>
    <mergeCell ref="B7:B9"/>
    <mergeCell ref="C7:C9"/>
    <mergeCell ref="D7:D9"/>
    <mergeCell ref="E7:E9"/>
    <mergeCell ref="F7:F9"/>
  </mergeCells>
  <pageMargins left="0.49" right="0.43307086614173229" top="0.74803149606299213" bottom="0.74803149606299213" header="0.31496062992125984" footer="0.31496062992125984"/>
  <pageSetup paperSize="2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</vt:lpstr>
      <vt:lpstr>LO!Print_Area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2017-03-18T03:35:40Z</dcterms:created>
  <dcterms:modified xsi:type="dcterms:W3CDTF">2017-03-18T03:36:06Z</dcterms:modified>
</cp:coreProperties>
</file>